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College\Kredithálók\BA 2020, 2022\BA 2022 után\"/>
    </mc:Choice>
  </mc:AlternateContent>
  <bookViews>
    <workbookView xWindow="0" yWindow="0" windowWidth="23040" windowHeight="9192" tabRatio="769" activeTab="3"/>
  </bookViews>
  <sheets>
    <sheet name="anglisztika" sheetId="1" r:id="rId1"/>
    <sheet name="ang. spec." sheetId="4" r:id="rId2"/>
    <sheet name="szakford. spec." sheetId="3" r:id="rId3"/>
    <sheet name="üzleti spec." sheetId="2" r:id="rId4"/>
  </sheets>
  <definedNames>
    <definedName name="_xlnm.Print_Titles" localSheetId="0">anglisztika!$10:$11</definedName>
    <definedName name="_xlnm.Print_Area" localSheetId="0">anglisztika!$A$1:$O$89</definedName>
  </definedNames>
  <calcPr calcId="162913"/>
</workbook>
</file>

<file path=xl/calcChain.xml><?xml version="1.0" encoding="utf-8"?>
<calcChain xmlns="http://schemas.openxmlformats.org/spreadsheetml/2006/main">
  <c r="I63" i="1" l="1"/>
  <c r="J63" i="1"/>
  <c r="K63" i="1"/>
  <c r="L63" i="1"/>
  <c r="H63" i="1"/>
  <c r="I24" i="2" l="1"/>
  <c r="J24" i="2"/>
  <c r="K24" i="2"/>
  <c r="L24" i="2"/>
  <c r="H24" i="2"/>
  <c r="I18" i="2"/>
  <c r="J18" i="2"/>
  <c r="K18" i="2"/>
  <c r="L18" i="2"/>
  <c r="H18" i="2"/>
  <c r="L12" i="2"/>
  <c r="I12" i="2"/>
  <c r="J12" i="2"/>
  <c r="K12" i="2"/>
  <c r="H12" i="2"/>
  <c r="J25" i="3" l="1"/>
  <c r="H25" i="3"/>
  <c r="L24" i="3"/>
  <c r="K24" i="3"/>
  <c r="J24" i="3"/>
  <c r="I24" i="3"/>
  <c r="H24" i="3"/>
  <c r="H19" i="3"/>
  <c r="L18" i="3"/>
  <c r="K18" i="3"/>
  <c r="J19" i="3" s="1"/>
  <c r="J18" i="3"/>
  <c r="I18" i="3"/>
  <c r="H18" i="3"/>
  <c r="H13" i="3"/>
  <c r="L12" i="3"/>
  <c r="K12" i="3"/>
  <c r="J12" i="3"/>
  <c r="J13" i="3" s="1"/>
  <c r="I12" i="3"/>
  <c r="H12" i="3"/>
  <c r="J7" i="3"/>
  <c r="L6" i="3"/>
  <c r="K6" i="3"/>
  <c r="J6" i="3"/>
  <c r="I6" i="3"/>
  <c r="H7" i="3" s="1"/>
  <c r="H6" i="3"/>
  <c r="L6" i="2"/>
  <c r="K6" i="2"/>
  <c r="J6" i="2"/>
  <c r="I6" i="2"/>
  <c r="H6" i="2"/>
  <c r="J7" i="2" l="1"/>
  <c r="H7" i="2"/>
  <c r="L56" i="1"/>
  <c r="K56" i="1"/>
  <c r="J56" i="1"/>
  <c r="I56" i="1"/>
  <c r="H56" i="1"/>
  <c r="L21" i="1" l="1"/>
  <c r="L33" i="1" l="1"/>
  <c r="K33" i="1" l="1"/>
  <c r="J33" i="1"/>
  <c r="I33" i="1"/>
  <c r="H33" i="1"/>
  <c r="K21" i="1"/>
  <c r="J21" i="1"/>
  <c r="I21" i="1"/>
  <c r="H21" i="1"/>
  <c r="L41" i="1" l="1"/>
  <c r="K41" i="1"/>
  <c r="J41" i="1"/>
  <c r="I41" i="1"/>
  <c r="H41" i="1"/>
  <c r="H34" i="1"/>
  <c r="L49" i="1"/>
  <c r="K49" i="1"/>
  <c r="J49" i="1"/>
  <c r="I49" i="1"/>
  <c r="H49" i="1"/>
  <c r="H42" i="1" l="1"/>
  <c r="H50" i="1"/>
  <c r="H64" i="1"/>
  <c r="J64" i="1"/>
  <c r="J50" i="1"/>
  <c r="J42" i="1"/>
  <c r="H22" i="1"/>
  <c r="J22" i="1" l="1"/>
  <c r="J34" i="1" l="1"/>
  <c r="H57" i="1"/>
  <c r="J57" i="1"/>
  <c r="J13" i="2"/>
  <c r="H13" i="2"/>
  <c r="J19" i="2"/>
  <c r="J25" i="2" s="1"/>
  <c r="H19" i="2"/>
  <c r="H25" i="2" s="1"/>
  <c r="O7" i="1" s="1"/>
  <c r="N7" i="1" s="1"/>
  <c r="O8" i="1" s="1"/>
</calcChain>
</file>

<file path=xl/sharedStrings.xml><?xml version="1.0" encoding="utf-8"?>
<sst xmlns="http://schemas.openxmlformats.org/spreadsheetml/2006/main" count="686" uniqueCount="331">
  <si>
    <t xml:space="preserve">Szakfelelős: </t>
  </si>
  <si>
    <t>Képzési idő:</t>
  </si>
  <si>
    <t>Teljesítendő kreditek: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</si>
  <si>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</si>
  <si>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</si>
  <si>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</si>
  <si>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</si>
  <si>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</si>
  <si>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</si>
  <si>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</si>
  <si>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</si>
  <si>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</si>
  <si>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</si>
  <si>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</si>
  <si>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</si>
  <si>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</si>
  <si>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</si>
  <si>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Ekvivalencia</t>
  </si>
  <si>
    <t>E</t>
  </si>
  <si>
    <t>Gy</t>
  </si>
  <si>
    <t>Dr. Tukacs Tamás</t>
  </si>
  <si>
    <t>NYI</t>
  </si>
  <si>
    <t>G</t>
  </si>
  <si>
    <t>A</t>
  </si>
  <si>
    <t>K</t>
  </si>
  <si>
    <t>Féléves óraszám:</t>
  </si>
  <si>
    <t>Nyelvi alapvizsga</t>
  </si>
  <si>
    <t>Filter Examination</t>
  </si>
  <si>
    <t>Dr. Ajtay-Horváth Magda</t>
  </si>
  <si>
    <t xml:space="preserve">Dr. Tukacs Tamás </t>
  </si>
  <si>
    <t xml:space="preserve">Dr. Ajtay-Horváth Magda </t>
  </si>
  <si>
    <t>Egyéni kutatás és projektmunka</t>
  </si>
  <si>
    <t xml:space="preserve">Szakdolgozat </t>
  </si>
  <si>
    <t>Degree Thesis</t>
  </si>
  <si>
    <t>Szakdolgozatíró szeminárium</t>
  </si>
  <si>
    <t>félév</t>
  </si>
  <si>
    <t>kredit</t>
  </si>
  <si>
    <t>Thesis Writing Seminar</t>
  </si>
  <si>
    <t>Individual Research and Project Work</t>
  </si>
  <si>
    <t>anglisztika alapszakos bölcsész</t>
  </si>
  <si>
    <t>BAN1210</t>
  </si>
  <si>
    <t>Lukács Béla</t>
  </si>
  <si>
    <t>Somfalvi Zita</t>
  </si>
  <si>
    <t xml:space="preserve">Lukács Béla  </t>
  </si>
  <si>
    <t xml:space="preserve"> Somfalvi Zita </t>
  </si>
  <si>
    <t>Angol szakfordító specializáció</t>
  </si>
  <si>
    <t>Bevezetés a fordítás elméletébe</t>
  </si>
  <si>
    <t>Introduction to Translation Theory</t>
  </si>
  <si>
    <t>Gazdasági alapismeretek</t>
  </si>
  <si>
    <t>Jogi alapismeretek</t>
  </si>
  <si>
    <t>Szótárak és fordítóprogramok használata</t>
  </si>
  <si>
    <t xml:space="preserve">The Basics of Economy </t>
  </si>
  <si>
    <t>The Basics of Law</t>
  </si>
  <si>
    <t>Dictionaries and Translation Softwares</t>
  </si>
  <si>
    <t>Interkulturális kommunikáció</t>
  </si>
  <si>
    <t>Intercultural Communication</t>
  </si>
  <si>
    <t>EU-tanulmányok</t>
  </si>
  <si>
    <t>EU Studies</t>
  </si>
  <si>
    <t>Tolmácsolás tárgyalási szituációkban és kísérőtolmácsolás</t>
  </si>
  <si>
    <t>Interpreting at Negotiations and Consecutive Interpreting</t>
  </si>
  <si>
    <t>Hivatalos okmányok fordítása</t>
  </si>
  <si>
    <t>Translating Official Documents</t>
  </si>
  <si>
    <t>Protokoll és szakmai etika</t>
  </si>
  <si>
    <t>Protocol and Professional Ethics</t>
  </si>
  <si>
    <t>Összesen</t>
  </si>
  <si>
    <t>BAI0001</t>
  </si>
  <si>
    <t>Digitális alkalmazások</t>
  </si>
  <si>
    <t>Digital Applications</t>
  </si>
  <si>
    <t>MII</t>
  </si>
  <si>
    <t>BAI0019</t>
  </si>
  <si>
    <t>Filozófiatörténet</t>
  </si>
  <si>
    <t>History of Philosophy</t>
  </si>
  <si>
    <t>Dr. Csobó Péter György</t>
  </si>
  <si>
    <t>TFI</t>
  </si>
  <si>
    <t xml:space="preserve">Az intézményi kínálat szerint szabadon választható tárgy </t>
  </si>
  <si>
    <t>Optional Course Unit</t>
  </si>
  <si>
    <t>C</t>
  </si>
  <si>
    <t>BAI0050</t>
  </si>
  <si>
    <t>Fenntarthatóság (angol)</t>
  </si>
  <si>
    <t>Environment and Sustainability</t>
  </si>
  <si>
    <t xml:space="preserve">Dr. Kiss Ferenc </t>
  </si>
  <si>
    <t>KOI</t>
  </si>
  <si>
    <t>Heti</t>
  </si>
  <si>
    <t>B</t>
  </si>
  <si>
    <t>OAN1213</t>
  </si>
  <si>
    <t>OAN1207</t>
  </si>
  <si>
    <t xml:space="preserve">Produktív nyelvi készségek 1. </t>
  </si>
  <si>
    <t xml:space="preserve">Productive Language Skills 1. </t>
  </si>
  <si>
    <t xml:space="preserve">Receptív nyelvi készségek 1. </t>
  </si>
  <si>
    <t xml:space="preserve">Receptive Language Skills 1. </t>
  </si>
  <si>
    <t>OAN1103</t>
  </si>
  <si>
    <t>Fordítási gyakorlat és gyakorlati nyelvtan 1.</t>
  </si>
  <si>
    <t>Translation Practice and Practical Grammar 1.</t>
  </si>
  <si>
    <t>Bevezetés az irodalomtudományba</t>
  </si>
  <si>
    <t>Bevezetés a brit kultúrába</t>
  </si>
  <si>
    <t>Introduction to Literature</t>
  </si>
  <si>
    <t>Introduction to British Culture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</si>
  <si>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</si>
  <si>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</si>
  <si>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</si>
  <si>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Productive Language Skills 2. </t>
  </si>
  <si>
    <t xml:space="preserve">Receptive Language Skills 2. </t>
  </si>
  <si>
    <t>Translation Practice and Practical Grammar 2.</t>
  </si>
  <si>
    <t>BAN1211</t>
  </si>
  <si>
    <t>Bevezetés a nyelvtudományba</t>
  </si>
  <si>
    <t>Introduction to Linguistics.</t>
  </si>
  <si>
    <t>BAN1212</t>
  </si>
  <si>
    <t>Bevezetés az amerikai kultúrába</t>
  </si>
  <si>
    <t>Introduction to American Culture</t>
  </si>
  <si>
    <t>BAN1213</t>
  </si>
  <si>
    <t>Prezentációs gyakorlatok</t>
  </si>
  <si>
    <t>Presentation Techniques</t>
  </si>
  <si>
    <t>BAN1110</t>
  </si>
  <si>
    <t>BAN1111</t>
  </si>
  <si>
    <t>Amerikai irodalomtörténet 1. A gyarmati korszak és a 18. század</t>
  </si>
  <si>
    <t>A Brit-szigetek története</t>
  </si>
  <si>
    <t>American Literature 1.  The Colonial Period and the 18th Century</t>
  </si>
  <si>
    <t>The History of the British Isles</t>
  </si>
  <si>
    <t>BAN2101</t>
  </si>
  <si>
    <t>BAN2102</t>
  </si>
  <si>
    <t>BAN2103</t>
  </si>
  <si>
    <t>BAN2104</t>
  </si>
  <si>
    <t>Általános fordítástechnika idegen nyelvről magyarra 1.</t>
  </si>
  <si>
    <t>General Translation Techniques from L2 to L1 1.</t>
  </si>
  <si>
    <t>Általános fordítástechnika magyarról idegen nyelvre 1.</t>
  </si>
  <si>
    <t xml:space="preserve">General Translation Techniques from L1 to L2 I 1. </t>
  </si>
  <si>
    <t>BAN2106</t>
  </si>
  <si>
    <t>BAN2107</t>
  </si>
  <si>
    <t>BAN2108</t>
  </si>
  <si>
    <t>BAN2109</t>
  </si>
  <si>
    <t>OAN1209</t>
  </si>
  <si>
    <t>BAN1214</t>
  </si>
  <si>
    <t>Stilisztika</t>
  </si>
  <si>
    <t>Stylistics</t>
  </si>
  <si>
    <t>Syntax</t>
  </si>
  <si>
    <t>Amerikai irodalomtörténet 2. A 19. század irodalma</t>
  </si>
  <si>
    <t xml:space="preserve">American Literature 2. The 19th Century. </t>
  </si>
  <si>
    <t>Az Amerikai Egyesült Államok története</t>
  </si>
  <si>
    <t>The History of the USA</t>
  </si>
  <si>
    <t>BAN1215</t>
  </si>
  <si>
    <t>BAN1216</t>
  </si>
  <si>
    <t>BAN2111</t>
  </si>
  <si>
    <t>BAN2112</t>
  </si>
  <si>
    <t>BAN2113</t>
  </si>
  <si>
    <t>BAN2114</t>
  </si>
  <si>
    <t>Általános fordítástechnika idegen nyelvről magyarra 2</t>
  </si>
  <si>
    <t>Általános fordítástechnika magyarról idegen nyelvre 2.</t>
  </si>
  <si>
    <t>General Translation Techniques from L2 to L1 2.</t>
  </si>
  <si>
    <t xml:space="preserve">General Translation Techniques from L1 to L2 2. </t>
  </si>
  <si>
    <t>BAN2115</t>
  </si>
  <si>
    <t>BAN2116</t>
  </si>
  <si>
    <t>BAN2211</t>
  </si>
  <si>
    <t>BAN2212</t>
  </si>
  <si>
    <t>BAN2213</t>
  </si>
  <si>
    <t>BAN2214</t>
  </si>
  <si>
    <t>BAN2215</t>
  </si>
  <si>
    <t>BAN2216</t>
  </si>
  <si>
    <t>OAN1206</t>
  </si>
  <si>
    <t>BAN1112</t>
  </si>
  <si>
    <t>BAN1113</t>
  </si>
  <si>
    <t>BAN1114</t>
  </si>
  <si>
    <t>BAN1115</t>
  </si>
  <si>
    <t>Angol nyelvtörténet</t>
  </si>
  <si>
    <t>Amerikai irodalomtörténet 3. A 20. század irodalma</t>
  </si>
  <si>
    <t>Angol-magyar kulturális kapcsolatok</t>
  </si>
  <si>
    <t>The History of English</t>
  </si>
  <si>
    <t xml:space="preserve">American Literature 3. The 20th Century. </t>
  </si>
  <si>
    <t>Anglo-Hungarian Cultural Contacts</t>
  </si>
  <si>
    <t>BAN2117</t>
  </si>
  <si>
    <t>BAN2118</t>
  </si>
  <si>
    <t>Szociolingvisztika és dialektológia</t>
  </si>
  <si>
    <t xml:space="preserve">Sociolinguistics and Dialectology </t>
  </si>
  <si>
    <t>Szakfordítás 2. (Gazdasági szövegek)</t>
  </si>
  <si>
    <t>Technical Translation 2. (Economic Texts)</t>
  </si>
  <si>
    <t>Technical Translation 3. (Texts on Engineering)</t>
  </si>
  <si>
    <t>BAN2201</t>
  </si>
  <si>
    <t>BAN2202</t>
  </si>
  <si>
    <t>BAN2203</t>
  </si>
  <si>
    <t>BAN2204</t>
  </si>
  <si>
    <t>BAN2205</t>
  </si>
  <si>
    <t>BAN2206</t>
  </si>
  <si>
    <t>BAN2207</t>
  </si>
  <si>
    <t>BAN2208</t>
  </si>
  <si>
    <t>BAN2209</t>
  </si>
  <si>
    <t>BAN2210</t>
  </si>
  <si>
    <t>Brit irodalomtörténet 1. A kezdetektől a 19. századig</t>
  </si>
  <si>
    <t xml:space="preserve">British Literature 1. From the Beginnings to the 19th Century </t>
  </si>
  <si>
    <t xml:space="preserve">Brit irodalomtörténet 2. A 19. század irodalma </t>
  </si>
  <si>
    <t xml:space="preserve">British Literature 2. The 19th Century </t>
  </si>
  <si>
    <t xml:space="preserve">Brit irodalomtörténet 3. A 20. század irodalma </t>
  </si>
  <si>
    <t xml:space="preserve">British Literary History 3. The 20th century </t>
  </si>
  <si>
    <t>Technical Translation 1. (Legal Texts)</t>
  </si>
  <si>
    <t>Fonetika és fonológia</t>
  </si>
  <si>
    <t>Phonetics and Phonology</t>
  </si>
  <si>
    <t>Morfológia</t>
  </si>
  <si>
    <t>Morphology</t>
  </si>
  <si>
    <t xml:space="preserve">Szintaxis </t>
  </si>
  <si>
    <t>OAN1104</t>
  </si>
  <si>
    <t>OAN1105</t>
  </si>
  <si>
    <t>OAN1203</t>
  </si>
  <si>
    <t>OAN1205</t>
  </si>
  <si>
    <t>OAN1204</t>
  </si>
  <si>
    <t>OAN1114</t>
  </si>
  <si>
    <t>OAN1106</t>
  </si>
  <si>
    <t>OAN1107</t>
  </si>
  <si>
    <t>OAN1208</t>
  </si>
  <si>
    <t>Pragmatika</t>
  </si>
  <si>
    <t xml:space="preserve"> Pragmatics </t>
  </si>
  <si>
    <t>OAN1211</t>
  </si>
  <si>
    <t>OAN1115</t>
  </si>
  <si>
    <t>OAN1113</t>
  </si>
  <si>
    <t>OAN1101</t>
  </si>
  <si>
    <t>OAN1102</t>
  </si>
  <si>
    <t>OAN1201</t>
  </si>
  <si>
    <t>OAN1202</t>
  </si>
  <si>
    <t xml:space="preserve">Szókincsfejlesztés </t>
  </si>
  <si>
    <t xml:space="preserve">Vocabulary Development </t>
  </si>
  <si>
    <t xml:space="preserve">Integrált nyelvi készségek  </t>
  </si>
  <si>
    <t xml:space="preserve">Integrated Language Skills </t>
  </si>
  <si>
    <t>2022 szeptemberétől</t>
  </si>
  <si>
    <t>Szakfordítás 3. (Műszaki szövegek)</t>
  </si>
  <si>
    <t>Szakfordítás 1. (Jogi szövegek)</t>
  </si>
  <si>
    <t xml:space="preserve">Name of the programme: English and American Studies </t>
  </si>
  <si>
    <t>Szak megnevezése: Anglisztika alapképzési szak</t>
  </si>
  <si>
    <t>Tanyiné dr. Kocsis Anikó</t>
  </si>
  <si>
    <t>Tantárgy típusa</t>
  </si>
  <si>
    <t>Specializációk: anglisztika; angol szakfordító</t>
  </si>
  <si>
    <t>Specialisations: English and American Studies; Translation</t>
  </si>
  <si>
    <t>BAN1307</t>
  </si>
  <si>
    <t>BAN1308</t>
  </si>
  <si>
    <t>BAN1309</t>
  </si>
  <si>
    <t>BAN1310</t>
  </si>
  <si>
    <t>BAN1311</t>
  </si>
  <si>
    <t>BAN1407</t>
  </si>
  <si>
    <t>BAN1408</t>
  </si>
  <si>
    <t>BAN1409</t>
  </si>
  <si>
    <t>BAN1410</t>
  </si>
  <si>
    <t>BAN1411</t>
  </si>
  <si>
    <t>BAN1507</t>
  </si>
  <si>
    <t>BAN1508</t>
  </si>
  <si>
    <t>BAN1509</t>
  </si>
  <si>
    <t>BAN1510</t>
  </si>
  <si>
    <t>BAN1511</t>
  </si>
  <si>
    <t>BAN1608</t>
  </si>
  <si>
    <t>BAN1609</t>
  </si>
  <si>
    <t>BAN1610</t>
  </si>
  <si>
    <t>BAN1611</t>
  </si>
  <si>
    <t>BAN1607</t>
  </si>
  <si>
    <t>Kiss Sándor</t>
  </si>
  <si>
    <t>Vesszős Balázs</t>
  </si>
  <si>
    <t>Beszédgyakorlat</t>
  </si>
  <si>
    <t>Speech Practice</t>
  </si>
  <si>
    <t>Academic English</t>
  </si>
  <si>
    <t xml:space="preserve">Angol tudományos nyelv </t>
  </si>
  <si>
    <t xml:space="preserve">Szövegfeldolgozás és -értelmezés </t>
  </si>
  <si>
    <t>Retorikai készségek</t>
  </si>
  <si>
    <t>Rhetorical Skills</t>
  </si>
  <si>
    <t>Vitakészség, érvelés</t>
  </si>
  <si>
    <t xml:space="preserve">Kiss Sándor </t>
  </si>
  <si>
    <t>Üzleti levelezés</t>
  </si>
  <si>
    <t>Business Correspondance</t>
  </si>
  <si>
    <t xml:space="preserve">Lukács Béla </t>
  </si>
  <si>
    <t>The Basics of Economics</t>
  </si>
  <si>
    <t>Vállalati etikett</t>
  </si>
  <si>
    <t>Corporate Etiquette</t>
  </si>
  <si>
    <t>Kollaborációs projektfejlesztés</t>
  </si>
  <si>
    <t xml:space="preserve">Az angol nyelvű országok kultúrája </t>
  </si>
  <si>
    <t>The Culture of English Speaking Countries</t>
  </si>
  <si>
    <t>Modern társadalom az irodalomban és filmen</t>
  </si>
  <si>
    <t>Modern Society in Literature and Film</t>
  </si>
  <si>
    <t>Fenntarthatóság és környezetvédelem</t>
  </si>
  <si>
    <t>Média, kultúra és társadalom</t>
  </si>
  <si>
    <t>Media, Culture and Society</t>
  </si>
  <si>
    <t xml:space="preserve">A marketing nyelve </t>
  </si>
  <si>
    <t>The Language of Marketing</t>
  </si>
  <si>
    <t>Text Analyis and Interpretation</t>
  </si>
  <si>
    <t>Üzleti és interkulturális kommunikáció</t>
  </si>
  <si>
    <t>Collaborative Project Management</t>
  </si>
  <si>
    <t>Sustainability and Environmental Protection</t>
  </si>
  <si>
    <t>Anglisztika specializáció</t>
  </si>
  <si>
    <t>Ausztrál országismeret</t>
  </si>
  <si>
    <t>Australian Civilisation</t>
  </si>
  <si>
    <t>OAN1212</t>
  </si>
  <si>
    <t>Az angol reneszánsz irodalma és kultúrája</t>
  </si>
  <si>
    <t xml:space="preserve">The Literature and Culture of the English Renaissance </t>
  </si>
  <si>
    <t>Művészetek és építészet az angolszász világ kultúrájában</t>
  </si>
  <si>
    <t xml:space="preserve">Arts and Architecture in the United Kingdom </t>
  </si>
  <si>
    <t>Bevezetés az alkalmazott nyelvészetbe</t>
  </si>
  <si>
    <t xml:space="preserve">Introduction to Applied Linguistics </t>
  </si>
  <si>
    <t>Vitakészség és érvelés</t>
  </si>
  <si>
    <t>Advanced Debate Skills</t>
  </si>
  <si>
    <t>Költészet és fordítás</t>
  </si>
  <si>
    <t>Poetry and Translation</t>
  </si>
  <si>
    <t>Szemelvények az angol romantikus költészetből</t>
  </si>
  <si>
    <t xml:space="preserve">Selections from the history of the English Romantic poetry </t>
  </si>
  <si>
    <t>Szemelvények a 19. század amerikai irodalmából</t>
  </si>
  <si>
    <t xml:space="preserve">Selections from 19th-Century American Literature. </t>
  </si>
  <si>
    <t>Szemelvények az angol regény történetéből</t>
  </si>
  <si>
    <t>Selections from the history of the British Novel</t>
  </si>
  <si>
    <t>Afrikai-amerikai irodalom</t>
  </si>
  <si>
    <t>Black Voices in American Literature</t>
  </si>
  <si>
    <t>Kognitív szemlélet a nyelvészetben és a nyelvi tudatosság</t>
  </si>
  <si>
    <t>Cognitive Approaches in Linguistics and Language Awareness</t>
  </si>
  <si>
    <t>OAN1110</t>
  </si>
  <si>
    <t>Társadalmi nem és az angolszász irodalom</t>
  </si>
  <si>
    <t xml:space="preserve">Gender and Literatures in English </t>
  </si>
  <si>
    <t>Skót irodalom és kultúra</t>
  </si>
  <si>
    <t xml:space="preserve">Scottish Litearure and Culture </t>
  </si>
  <si>
    <t>Szaknyelvi kommunikáció 1. Tárgyalástechnika idegen nyelven</t>
  </si>
  <si>
    <t xml:space="preserve">English for Special Purposes 1. Negotiation Skills in English </t>
  </si>
  <si>
    <t>Szaknyelvi kommunikáció 2. Gazdasági és pénzügyi szaknyelv</t>
  </si>
  <si>
    <t xml:space="preserve">English for Special Purposes 2. Business English </t>
  </si>
  <si>
    <t xml:space="preserve">A nyelvoktatás elmélete és gyakorlata </t>
  </si>
  <si>
    <t>The Theory and Practice of Language Teaching</t>
  </si>
  <si>
    <t xml:space="preserve">Dr. Szőke Dávid </t>
  </si>
  <si>
    <t>BAN2119</t>
  </si>
  <si>
    <t>BAN2120</t>
  </si>
  <si>
    <t>BAN2121</t>
  </si>
  <si>
    <t>BAN2122</t>
  </si>
  <si>
    <t>BAN2217</t>
  </si>
  <si>
    <t xml:space="preserve">Dr. Vesszős Balázs </t>
  </si>
  <si>
    <t>Dr. Vesszős Balázs</t>
  </si>
  <si>
    <t>Dr. Somfalvi Zita</t>
  </si>
  <si>
    <t>BAN2123</t>
  </si>
  <si>
    <t>BAN2124</t>
  </si>
  <si>
    <t xml:space="preserve">Advanced Debate Skills </t>
  </si>
  <si>
    <t>BAN2218</t>
  </si>
  <si>
    <t>BAN2219</t>
  </si>
  <si>
    <t>BAN2220</t>
  </si>
  <si>
    <t>BAN2221</t>
  </si>
  <si>
    <t>BAN2222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</si>
</sst>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E49C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Font="1" applyFill="1"/>
    <xf numFmtId="1" fontId="1" fillId="0" borderId="13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3" fillId="4" borderId="16" xfId="0" applyFont="1" applyFill="1" applyBorder="1"/>
    <xf numFmtId="0" fontId="3" fillId="4" borderId="17" xfId="0" applyFont="1" applyFill="1" applyBorder="1"/>
    <xf numFmtId="0" fontId="4" fillId="0" borderId="17" xfId="0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0" fillId="0" borderId="0" xfId="0" applyFont="1"/>
    <xf numFmtId="1" fontId="1" fillId="0" borderId="19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4" borderId="33" xfId="0" applyFont="1" applyFill="1" applyBorder="1"/>
    <xf numFmtId="0" fontId="3" fillId="4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right" vertical="center"/>
    </xf>
    <xf numFmtId="0" fontId="3" fillId="11" borderId="33" xfId="0" applyFont="1" applyFill="1" applyBorder="1"/>
    <xf numFmtId="0" fontId="3" fillId="11" borderId="7" xfId="0" applyFont="1" applyFill="1" applyBorder="1"/>
    <xf numFmtId="0" fontId="1" fillId="0" borderId="1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" fontId="4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1" fillId="6" borderId="26" xfId="0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3" fillId="6" borderId="11" xfId="0" applyNumberFormat="1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10" borderId="27" xfId="0" applyNumberFormat="1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horizontal="center" vertical="center" wrapText="1"/>
    </xf>
    <xf numFmtId="1" fontId="1" fillId="10" borderId="8" xfId="0" applyNumberFormat="1" applyFont="1" applyFill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" fontId="1" fillId="6" borderId="35" xfId="0" applyNumberFormat="1" applyFont="1" applyFill="1" applyBorder="1" applyAlignment="1">
      <alignment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 wrapText="1"/>
    </xf>
    <xf numFmtId="0" fontId="0" fillId="10" borderId="0" xfId="0" applyFont="1" applyFill="1"/>
    <xf numFmtId="0" fontId="9" fillId="10" borderId="8" xfId="0" applyFont="1" applyFill="1" applyBorder="1" applyAlignment="1">
      <alignment horizontal="center" vertical="center" wrapText="1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" fontId="5" fillId="3" borderId="12" xfId="0" applyNumberFormat="1" applyFont="1" applyFill="1" applyBorder="1" applyAlignment="1">
      <alignment vertical="center" wrapText="1"/>
    </xf>
    <xf numFmtId="0" fontId="13" fillId="12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wrapText="1"/>
    </xf>
    <xf numFmtId="0" fontId="8" fillId="6" borderId="0" xfId="0" applyFont="1" applyFill="1"/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vertical="center" wrapText="1"/>
    </xf>
    <xf numFmtId="0" fontId="1" fillId="1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vertical="center" wrapText="1"/>
    </xf>
    <xf numFmtId="0" fontId="13" fillId="12" borderId="0" xfId="0" applyFont="1" applyFill="1" applyAlignment="1">
      <alignment horizontal="left" vertical="center"/>
    </xf>
    <xf numFmtId="0" fontId="12" fillId="6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1" fontId="2" fillId="0" borderId="2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2</xdr:col>
      <xdr:colOff>1735666</xdr:colOff>
      <xdr:row>7</xdr:row>
      <xdr:rowOff>160715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1"/>
          <a:ext cx="2836333" cy="1494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2"/>
  <sheetViews>
    <sheetView showRuler="0" topLeftCell="A45" zoomScale="90" zoomScaleNormal="90" zoomScaleSheetLayoutView="100" zoomScalePageLayoutView="84" workbookViewId="0">
      <selection activeCell="D68" sqref="D68"/>
    </sheetView>
  </sheetViews>
  <sheetFormatPr defaultColWidth="9.109375" defaultRowHeight="14.4" x14ac:dyDescent="0.3"/>
  <cols>
    <col min="1" max="1" width="5.88671875" style="125" customWidth="1"/>
    <col min="2" max="2" width="10.88671875" style="126" customWidth="1"/>
    <col min="3" max="3" width="35.5546875" style="127" customWidth="1"/>
    <col min="4" max="4" width="32.109375" style="126" customWidth="1"/>
    <col min="5" max="5" width="11.6640625" style="126" customWidth="1"/>
    <col min="6" max="6" width="27" style="126" customWidth="1"/>
    <col min="7" max="7" width="10.44140625" style="107" customWidth="1"/>
    <col min="8" max="8" width="4.88671875" style="128" customWidth="1"/>
    <col min="9" max="10" width="5" style="128" customWidth="1"/>
    <col min="11" max="11" width="4.88671875" style="128" customWidth="1"/>
    <col min="12" max="12" width="6.88671875" style="129" customWidth="1"/>
    <col min="13" max="13" width="7.44140625" style="107" customWidth="1"/>
    <col min="14" max="14" width="9.88671875" style="107" customWidth="1"/>
    <col min="15" max="15" width="15.109375" style="126" customWidth="1"/>
    <col min="16" max="16384" width="9.109375" style="1"/>
  </cols>
  <sheetData>
    <row r="1" spans="1:15" s="11" customFormat="1" x14ac:dyDescent="0.3">
      <c r="A1" s="2"/>
      <c r="B1" s="3"/>
      <c r="C1" s="4"/>
      <c r="D1" s="5" t="s">
        <v>223</v>
      </c>
      <c r="E1" s="6"/>
      <c r="F1" s="6"/>
      <c r="G1" s="7"/>
      <c r="H1" s="8"/>
      <c r="I1" s="8"/>
      <c r="J1" s="8"/>
      <c r="K1" s="8"/>
      <c r="L1" s="9" t="s">
        <v>0</v>
      </c>
      <c r="M1" s="9"/>
      <c r="N1" s="154"/>
      <c r="O1" s="10" t="s">
        <v>20</v>
      </c>
    </row>
    <row r="2" spans="1:15" s="11" customFormat="1" x14ac:dyDescent="0.3">
      <c r="A2" s="12"/>
      <c r="B2" s="13"/>
      <c r="C2" s="14"/>
      <c r="D2" s="15" t="s">
        <v>222</v>
      </c>
      <c r="E2" s="16"/>
      <c r="F2" s="16"/>
      <c r="G2" s="17"/>
      <c r="H2" s="18"/>
      <c r="I2" s="18"/>
      <c r="J2" s="18"/>
      <c r="K2" s="18"/>
      <c r="L2" s="19"/>
      <c r="M2" s="19"/>
      <c r="N2" s="17"/>
      <c r="O2" s="20"/>
    </row>
    <row r="3" spans="1:15" s="11" customFormat="1" x14ac:dyDescent="0.3">
      <c r="A3" s="12"/>
      <c r="B3" s="13"/>
      <c r="C3" s="14"/>
      <c r="D3" s="21" t="s">
        <v>226</v>
      </c>
      <c r="E3" s="22"/>
      <c r="F3" s="22"/>
      <c r="G3" s="17"/>
      <c r="H3" s="18"/>
      <c r="I3" s="18"/>
      <c r="J3" s="18"/>
      <c r="K3" s="18"/>
      <c r="L3" s="19"/>
      <c r="M3" s="19"/>
      <c r="N3" s="17"/>
      <c r="O3" s="20"/>
    </row>
    <row r="4" spans="1:15" s="11" customFormat="1" x14ac:dyDescent="0.3">
      <c r="A4" s="12"/>
      <c r="B4" s="13"/>
      <c r="C4" s="14"/>
      <c r="D4" s="21" t="s">
        <v>227</v>
      </c>
      <c r="E4" s="22"/>
      <c r="F4" s="22"/>
      <c r="G4" s="17"/>
      <c r="H4" s="18"/>
      <c r="I4" s="18"/>
      <c r="J4" s="18"/>
      <c r="K4" s="18"/>
      <c r="L4" s="19"/>
      <c r="M4" s="19"/>
      <c r="N4" s="17"/>
      <c r="O4" s="20"/>
    </row>
    <row r="5" spans="1:15" s="11" customFormat="1" x14ac:dyDescent="0.3">
      <c r="A5" s="12"/>
      <c r="B5" s="13"/>
      <c r="C5" s="14"/>
      <c r="D5" s="23" t="s">
        <v>1</v>
      </c>
      <c r="E5" s="24" t="s">
        <v>35</v>
      </c>
      <c r="F5" s="24">
        <v>6</v>
      </c>
      <c r="G5" s="25"/>
      <c r="H5" s="26"/>
      <c r="I5" s="26"/>
      <c r="J5" s="26"/>
      <c r="K5" s="26"/>
      <c r="L5" s="27"/>
      <c r="M5" s="25"/>
      <c r="N5" s="25"/>
      <c r="O5" s="28"/>
    </row>
    <row r="6" spans="1:15" s="11" customFormat="1" x14ac:dyDescent="0.3">
      <c r="A6" s="12"/>
      <c r="B6" s="13"/>
      <c r="C6" s="14"/>
      <c r="D6" s="29" t="s">
        <v>2</v>
      </c>
      <c r="E6" s="30" t="s">
        <v>36</v>
      </c>
      <c r="F6" s="24">
        <v>180</v>
      </c>
      <c r="G6" s="25"/>
      <c r="H6" s="26"/>
      <c r="I6" s="26"/>
      <c r="J6" s="26"/>
      <c r="K6" s="31"/>
      <c r="L6" s="27"/>
      <c r="M6" s="31"/>
      <c r="N6" s="32" t="s">
        <v>3</v>
      </c>
      <c r="O6" s="33" t="s">
        <v>64</v>
      </c>
    </row>
    <row r="7" spans="1:15" s="11" customFormat="1" x14ac:dyDescent="0.3">
      <c r="A7" s="12"/>
      <c r="B7" s="13"/>
      <c r="C7" s="14"/>
      <c r="D7" s="29" t="s">
        <v>4</v>
      </c>
      <c r="E7" s="34" t="s">
        <v>39</v>
      </c>
      <c r="F7" s="24"/>
      <c r="G7" s="25"/>
      <c r="H7" s="26"/>
      <c r="I7" s="26"/>
      <c r="J7" s="26"/>
      <c r="K7" s="31" t="s">
        <v>5</v>
      </c>
      <c r="L7" s="27"/>
      <c r="M7" s="31"/>
      <c r="N7" s="32">
        <f>SUM(O7)/6</f>
        <v>268.33333333333331</v>
      </c>
      <c r="O7" s="33">
        <f>SUM(H22,H34,H42,'üzleti spec.'!H7,H50,'üzleti spec.'!H13,H57,'üzleti spec.'!H19,H64,'üzleti spec.'!H25)</f>
        <v>1610</v>
      </c>
    </row>
    <row r="8" spans="1:15" x14ac:dyDescent="0.3">
      <c r="A8" s="12"/>
      <c r="B8" s="13"/>
      <c r="C8" s="14"/>
      <c r="D8" s="35"/>
      <c r="E8" s="34"/>
      <c r="F8" s="34"/>
      <c r="G8" s="25"/>
      <c r="H8" s="26"/>
      <c r="I8" s="26"/>
      <c r="J8" s="26"/>
      <c r="K8" s="26"/>
      <c r="L8" s="36"/>
      <c r="M8" s="37"/>
      <c r="N8" s="38" t="s">
        <v>82</v>
      </c>
      <c r="O8" s="39">
        <f>SUM(N7)/14</f>
        <v>19.166666666666664</v>
      </c>
    </row>
    <row r="9" spans="1:15" ht="13.65" customHeight="1" x14ac:dyDescent="0.3">
      <c r="A9" s="40" t="s">
        <v>219</v>
      </c>
      <c r="B9" s="41"/>
      <c r="C9" s="14"/>
      <c r="D9" s="42"/>
      <c r="E9" s="43"/>
      <c r="F9" s="43"/>
      <c r="G9" s="44"/>
      <c r="H9" s="45"/>
      <c r="I9" s="45"/>
      <c r="J9" s="45"/>
      <c r="K9" s="46"/>
      <c r="L9" s="43"/>
      <c r="M9" s="47"/>
      <c r="N9" s="43"/>
      <c r="O9" s="48"/>
    </row>
    <row r="10" spans="1:15" ht="27.75" customHeight="1" x14ac:dyDescent="0.3">
      <c r="A10" s="233" t="s">
        <v>6</v>
      </c>
      <c r="B10" s="231" t="s">
        <v>7</v>
      </c>
      <c r="C10" s="231" t="s">
        <v>8</v>
      </c>
      <c r="D10" s="235" t="s">
        <v>9</v>
      </c>
      <c r="E10" s="231" t="s">
        <v>10</v>
      </c>
      <c r="F10" s="235" t="s">
        <v>11</v>
      </c>
      <c r="G10" s="231" t="s">
        <v>12</v>
      </c>
      <c r="H10" s="237" t="s">
        <v>13</v>
      </c>
      <c r="I10" s="238"/>
      <c r="J10" s="237" t="s">
        <v>14</v>
      </c>
      <c r="K10" s="238"/>
      <c r="L10" s="239" t="s">
        <v>15</v>
      </c>
      <c r="M10" s="231" t="s">
        <v>16</v>
      </c>
      <c r="N10" s="231" t="s">
        <v>225</v>
      </c>
      <c r="O10" s="229" t="s">
        <v>17</v>
      </c>
    </row>
    <row r="11" spans="1:15" ht="29.25" customHeight="1" x14ac:dyDescent="0.3">
      <c r="A11" s="234"/>
      <c r="B11" s="232"/>
      <c r="C11" s="232"/>
      <c r="D11" s="236"/>
      <c r="E11" s="232"/>
      <c r="F11" s="236"/>
      <c r="G11" s="232"/>
      <c r="H11" s="49" t="s">
        <v>18</v>
      </c>
      <c r="I11" s="50" t="s">
        <v>19</v>
      </c>
      <c r="J11" s="49" t="s">
        <v>18</v>
      </c>
      <c r="K11" s="50" t="s">
        <v>19</v>
      </c>
      <c r="L11" s="240"/>
      <c r="M11" s="232"/>
      <c r="N11" s="232"/>
      <c r="O11" s="230"/>
    </row>
    <row r="12" spans="1:15" s="51" customFormat="1" ht="13.8" x14ac:dyDescent="0.3">
      <c r="A12" s="51">
        <v>1</v>
      </c>
      <c r="B12" s="51" t="s">
        <v>65</v>
      </c>
      <c r="C12" s="51" t="s">
        <v>66</v>
      </c>
      <c r="D12" s="51" t="s">
        <v>67</v>
      </c>
      <c r="F12" s="51" t="s">
        <v>224</v>
      </c>
      <c r="G12" s="52" t="s">
        <v>68</v>
      </c>
      <c r="H12" s="52">
        <v>0</v>
      </c>
      <c r="I12" s="52">
        <v>2</v>
      </c>
      <c r="J12" s="52">
        <v>0</v>
      </c>
      <c r="K12" s="52">
        <v>9</v>
      </c>
      <c r="L12" s="53">
        <v>3</v>
      </c>
      <c r="M12" s="52" t="s">
        <v>22</v>
      </c>
      <c r="N12" s="52" t="s">
        <v>23</v>
      </c>
    </row>
    <row r="13" spans="1:15" s="51" customFormat="1" ht="13.8" x14ac:dyDescent="0.3">
      <c r="A13" s="54">
        <v>1</v>
      </c>
      <c r="B13" s="51" t="s">
        <v>69</v>
      </c>
      <c r="C13" s="51" t="s">
        <v>70</v>
      </c>
      <c r="D13" s="51" t="s">
        <v>71</v>
      </c>
      <c r="F13" s="51" t="s">
        <v>72</v>
      </c>
      <c r="G13" s="52" t="s">
        <v>73</v>
      </c>
      <c r="H13" s="52">
        <v>2</v>
      </c>
      <c r="I13" s="52">
        <v>0</v>
      </c>
      <c r="J13" s="52">
        <v>9</v>
      </c>
      <c r="K13" s="52">
        <v>0</v>
      </c>
      <c r="L13" s="53">
        <v>3</v>
      </c>
      <c r="M13" s="52" t="s">
        <v>24</v>
      </c>
      <c r="N13" s="52" t="s">
        <v>23</v>
      </c>
    </row>
    <row r="14" spans="1:15" s="51" customFormat="1" ht="13.8" x14ac:dyDescent="0.3">
      <c r="A14" s="55">
        <v>1</v>
      </c>
      <c r="B14" s="56" t="s">
        <v>112</v>
      </c>
      <c r="C14" s="56" t="s">
        <v>86</v>
      </c>
      <c r="D14" s="56" t="s">
        <v>87</v>
      </c>
      <c r="E14" s="56"/>
      <c r="F14" s="56" t="s">
        <v>43</v>
      </c>
      <c r="G14" s="57" t="s">
        <v>21</v>
      </c>
      <c r="H14" s="58">
        <v>0</v>
      </c>
      <c r="I14" s="58">
        <v>3</v>
      </c>
      <c r="J14" s="58">
        <v>0</v>
      </c>
      <c r="K14" s="58">
        <v>13</v>
      </c>
      <c r="L14" s="59">
        <v>4</v>
      </c>
      <c r="M14" s="57" t="s">
        <v>22</v>
      </c>
      <c r="N14" s="57" t="s">
        <v>23</v>
      </c>
      <c r="O14" s="56" t="s">
        <v>211</v>
      </c>
    </row>
    <row r="15" spans="1:15" s="65" customFormat="1" ht="13.8" x14ac:dyDescent="0.3">
      <c r="A15" s="60">
        <v>1</v>
      </c>
      <c r="B15" s="56" t="s">
        <v>113</v>
      </c>
      <c r="C15" s="61" t="s">
        <v>88</v>
      </c>
      <c r="D15" s="61" t="s">
        <v>89</v>
      </c>
      <c r="E15" s="61"/>
      <c r="F15" s="61" t="s">
        <v>248</v>
      </c>
      <c r="G15" s="57" t="s">
        <v>21</v>
      </c>
      <c r="H15" s="62">
        <v>0</v>
      </c>
      <c r="I15" s="62">
        <v>3</v>
      </c>
      <c r="J15" s="62">
        <v>0</v>
      </c>
      <c r="K15" s="62">
        <v>13</v>
      </c>
      <c r="L15" s="63">
        <v>4</v>
      </c>
      <c r="M15" s="64" t="s">
        <v>22</v>
      </c>
      <c r="N15" s="64" t="s">
        <v>23</v>
      </c>
      <c r="O15" s="61" t="s">
        <v>212</v>
      </c>
    </row>
    <row r="16" spans="1:15" s="65" customFormat="1" ht="27.6" x14ac:dyDescent="0.3">
      <c r="A16" s="66">
        <v>1</v>
      </c>
      <c r="B16" s="56" t="s">
        <v>158</v>
      </c>
      <c r="C16" s="67" t="s">
        <v>91</v>
      </c>
      <c r="D16" s="67" t="s">
        <v>92</v>
      </c>
      <c r="E16" s="67"/>
      <c r="F16" s="67" t="s">
        <v>249</v>
      </c>
      <c r="G16" s="57" t="s">
        <v>21</v>
      </c>
      <c r="H16" s="68">
        <v>0</v>
      </c>
      <c r="I16" s="68">
        <v>3</v>
      </c>
      <c r="J16" s="68">
        <v>0</v>
      </c>
      <c r="K16" s="68">
        <v>13</v>
      </c>
      <c r="L16" s="69">
        <v>4</v>
      </c>
      <c r="M16" s="70" t="s">
        <v>22</v>
      </c>
      <c r="N16" s="70" t="s">
        <v>23</v>
      </c>
      <c r="O16" s="67" t="s">
        <v>90</v>
      </c>
    </row>
    <row r="17" spans="1:15" s="65" customFormat="1" ht="13.8" x14ac:dyDescent="0.3">
      <c r="A17" s="60">
        <v>1</v>
      </c>
      <c r="B17" s="56" t="s">
        <v>159</v>
      </c>
      <c r="C17" s="61" t="s">
        <v>215</v>
      </c>
      <c r="D17" s="61" t="s">
        <v>216</v>
      </c>
      <c r="E17" s="61"/>
      <c r="F17" s="219" t="s">
        <v>314</v>
      </c>
      <c r="G17" s="57" t="s">
        <v>21</v>
      </c>
      <c r="H17" s="62">
        <v>0</v>
      </c>
      <c r="I17" s="62">
        <v>2</v>
      </c>
      <c r="J17" s="62">
        <v>0</v>
      </c>
      <c r="K17" s="62">
        <v>9</v>
      </c>
      <c r="L17" s="63">
        <v>4</v>
      </c>
      <c r="M17" s="64" t="s">
        <v>22</v>
      </c>
      <c r="N17" s="64" t="s">
        <v>23</v>
      </c>
      <c r="O17" s="61"/>
    </row>
    <row r="18" spans="1:15" s="65" customFormat="1" ht="13.8" x14ac:dyDescent="0.3">
      <c r="A18" s="60">
        <v>1</v>
      </c>
      <c r="B18" s="56" t="s">
        <v>160</v>
      </c>
      <c r="C18" s="61" t="s">
        <v>93</v>
      </c>
      <c r="D18" s="61" t="s">
        <v>95</v>
      </c>
      <c r="E18" s="61"/>
      <c r="F18" s="219" t="s">
        <v>314</v>
      </c>
      <c r="G18" s="57" t="s">
        <v>21</v>
      </c>
      <c r="H18" s="62">
        <v>1</v>
      </c>
      <c r="I18" s="62">
        <v>1</v>
      </c>
      <c r="J18" s="62">
        <v>5</v>
      </c>
      <c r="K18" s="62">
        <v>5</v>
      </c>
      <c r="L18" s="63">
        <v>4</v>
      </c>
      <c r="M18" s="64" t="s">
        <v>24</v>
      </c>
      <c r="N18" s="64" t="s">
        <v>23</v>
      </c>
      <c r="O18" s="61" t="s">
        <v>197</v>
      </c>
    </row>
    <row r="19" spans="1:15" s="65" customFormat="1" ht="13.8" x14ac:dyDescent="0.3">
      <c r="A19" s="60">
        <v>1</v>
      </c>
      <c r="B19" s="56" t="s">
        <v>161</v>
      </c>
      <c r="C19" s="61" t="s">
        <v>94</v>
      </c>
      <c r="D19" s="61" t="s">
        <v>96</v>
      </c>
      <c r="E19" s="61"/>
      <c r="F19" s="219" t="s">
        <v>314</v>
      </c>
      <c r="G19" s="57" t="s">
        <v>21</v>
      </c>
      <c r="H19" s="62">
        <v>1</v>
      </c>
      <c r="I19" s="62">
        <v>1</v>
      </c>
      <c r="J19" s="62">
        <v>5</v>
      </c>
      <c r="K19" s="62">
        <v>5</v>
      </c>
      <c r="L19" s="63">
        <v>4</v>
      </c>
      <c r="M19" s="64" t="s">
        <v>24</v>
      </c>
      <c r="N19" s="64" t="s">
        <v>23</v>
      </c>
      <c r="O19" s="61" t="s">
        <v>198</v>
      </c>
    </row>
    <row r="20" spans="1:15" s="65" customFormat="1" ht="27.6" x14ac:dyDescent="0.3">
      <c r="A20" s="65">
        <v>1</v>
      </c>
      <c r="C20" s="65" t="s">
        <v>74</v>
      </c>
      <c r="D20" s="65" t="s">
        <v>75</v>
      </c>
      <c r="G20" s="71"/>
      <c r="H20" s="71">
        <v>0</v>
      </c>
      <c r="I20" s="71">
        <v>1</v>
      </c>
      <c r="J20" s="71">
        <v>0</v>
      </c>
      <c r="K20" s="71">
        <v>5</v>
      </c>
      <c r="L20" s="72">
        <v>2</v>
      </c>
      <c r="M20" s="71" t="s">
        <v>22</v>
      </c>
      <c r="N20" s="71" t="s">
        <v>76</v>
      </c>
    </row>
    <row r="21" spans="1:15" s="65" customFormat="1" ht="13.8" x14ac:dyDescent="0.3">
      <c r="A21" s="73"/>
      <c r="B21" s="74"/>
      <c r="C21" s="74"/>
      <c r="D21" s="74"/>
      <c r="E21" s="74"/>
      <c r="F21" s="74"/>
      <c r="G21" s="75"/>
      <c r="H21" s="76">
        <f>SUM(H12:H20)</f>
        <v>4</v>
      </c>
      <c r="I21" s="76">
        <f>SUM(I12:I20)</f>
        <v>16</v>
      </c>
      <c r="J21" s="76">
        <f>SUM(J12:J20)</f>
        <v>19</v>
      </c>
      <c r="K21" s="76">
        <f>SUM(K12:K20)</f>
        <v>72</v>
      </c>
      <c r="L21" s="76">
        <f>SUM(L12:L20)</f>
        <v>32</v>
      </c>
      <c r="M21" s="75"/>
      <c r="N21" s="75"/>
      <c r="O21" s="74"/>
    </row>
    <row r="22" spans="1:15" s="65" customFormat="1" ht="27.6" x14ac:dyDescent="0.3">
      <c r="A22" s="73"/>
      <c r="B22" s="74"/>
      <c r="C22" s="74"/>
      <c r="D22" s="74"/>
      <c r="E22" s="74"/>
      <c r="F22" s="74"/>
      <c r="G22" s="77" t="s">
        <v>25</v>
      </c>
      <c r="H22" s="227">
        <f>SUM(H21:I21)*14</f>
        <v>280</v>
      </c>
      <c r="I22" s="228"/>
      <c r="J22" s="227">
        <f>SUM(J21:K21)</f>
        <v>91</v>
      </c>
      <c r="K22" s="228"/>
      <c r="L22" s="78"/>
      <c r="M22" s="75"/>
      <c r="N22" s="75"/>
      <c r="O22" s="74"/>
    </row>
    <row r="23" spans="1:15" s="65" customFormat="1" ht="13.8" x14ac:dyDescent="0.3">
      <c r="A23" s="79">
        <v>2</v>
      </c>
      <c r="B23" s="79" t="s">
        <v>77</v>
      </c>
      <c r="C23" s="79" t="s">
        <v>78</v>
      </c>
      <c r="D23" s="79" t="s">
        <v>79</v>
      </c>
      <c r="E23" s="79"/>
      <c r="F23" s="79" t="s">
        <v>80</v>
      </c>
      <c r="G23" s="80" t="s">
        <v>81</v>
      </c>
      <c r="H23" s="80">
        <v>0</v>
      </c>
      <c r="I23" s="80">
        <v>2</v>
      </c>
      <c r="J23" s="80">
        <v>0</v>
      </c>
      <c r="K23" s="80">
        <v>9</v>
      </c>
      <c r="L23" s="81">
        <v>4</v>
      </c>
      <c r="M23" s="80" t="s">
        <v>22</v>
      </c>
      <c r="N23" s="80" t="s">
        <v>23</v>
      </c>
      <c r="O23" s="80"/>
    </row>
    <row r="24" spans="1:15" s="167" customFormat="1" ht="13.8" x14ac:dyDescent="0.3">
      <c r="A24" s="87">
        <v>2</v>
      </c>
      <c r="B24" s="88" t="s">
        <v>40</v>
      </c>
      <c r="C24" s="88" t="s">
        <v>26</v>
      </c>
      <c r="D24" s="88" t="s">
        <v>27</v>
      </c>
      <c r="E24" s="88"/>
      <c r="F24" s="88" t="s">
        <v>20</v>
      </c>
      <c r="G24" s="84" t="s">
        <v>21</v>
      </c>
      <c r="H24" s="89">
        <v>0</v>
      </c>
      <c r="I24" s="89">
        <v>0</v>
      </c>
      <c r="J24" s="89">
        <v>0</v>
      </c>
      <c r="K24" s="89">
        <v>0</v>
      </c>
      <c r="L24" s="90">
        <v>0</v>
      </c>
      <c r="M24" s="91" t="s">
        <v>24</v>
      </c>
      <c r="N24" s="91" t="s">
        <v>23</v>
      </c>
      <c r="O24" s="88" t="s">
        <v>201</v>
      </c>
    </row>
    <row r="25" spans="1:15" s="65" customFormat="1" ht="13.8" x14ac:dyDescent="0.3">
      <c r="A25" s="82">
        <v>2</v>
      </c>
      <c r="B25" s="83" t="s">
        <v>103</v>
      </c>
      <c r="C25" s="83" t="s">
        <v>97</v>
      </c>
      <c r="D25" s="83" t="s">
        <v>100</v>
      </c>
      <c r="E25" s="83"/>
      <c r="F25" s="83" t="s">
        <v>43</v>
      </c>
      <c r="G25" s="84" t="s">
        <v>21</v>
      </c>
      <c r="H25" s="85">
        <v>0</v>
      </c>
      <c r="I25" s="85">
        <v>3</v>
      </c>
      <c r="J25" s="85">
        <v>0</v>
      </c>
      <c r="K25" s="85">
        <v>13</v>
      </c>
      <c r="L25" s="86">
        <v>4</v>
      </c>
      <c r="M25" s="84" t="s">
        <v>22</v>
      </c>
      <c r="N25" s="84" t="s">
        <v>23</v>
      </c>
      <c r="O25" s="83" t="s">
        <v>213</v>
      </c>
    </row>
    <row r="26" spans="1:15" s="65" customFormat="1" ht="13.8" x14ac:dyDescent="0.3">
      <c r="A26" s="87">
        <v>2</v>
      </c>
      <c r="B26" s="83" t="s">
        <v>106</v>
      </c>
      <c r="C26" s="88" t="s">
        <v>98</v>
      </c>
      <c r="D26" s="88" t="s">
        <v>101</v>
      </c>
      <c r="E26" s="88"/>
      <c r="F26" s="88" t="s">
        <v>248</v>
      </c>
      <c r="G26" s="84" t="s">
        <v>21</v>
      </c>
      <c r="H26" s="89">
        <v>0</v>
      </c>
      <c r="I26" s="89">
        <v>3</v>
      </c>
      <c r="J26" s="89">
        <v>0</v>
      </c>
      <c r="K26" s="89">
        <v>13</v>
      </c>
      <c r="L26" s="90">
        <v>4</v>
      </c>
      <c r="M26" s="91" t="s">
        <v>22</v>
      </c>
      <c r="N26" s="91" t="s">
        <v>23</v>
      </c>
      <c r="O26" s="88" t="s">
        <v>214</v>
      </c>
    </row>
    <row r="27" spans="1:15" s="65" customFormat="1" ht="27.6" x14ac:dyDescent="0.3">
      <c r="A27" s="92">
        <v>2</v>
      </c>
      <c r="B27" s="83" t="s">
        <v>109</v>
      </c>
      <c r="C27" s="93" t="s">
        <v>99</v>
      </c>
      <c r="D27" s="93" t="s">
        <v>102</v>
      </c>
      <c r="E27" s="93"/>
      <c r="F27" s="93" t="s">
        <v>249</v>
      </c>
      <c r="G27" s="84" t="s">
        <v>21</v>
      </c>
      <c r="H27" s="94">
        <v>0</v>
      </c>
      <c r="I27" s="94">
        <v>3</v>
      </c>
      <c r="J27" s="94">
        <v>0</v>
      </c>
      <c r="K27" s="94">
        <v>13</v>
      </c>
      <c r="L27" s="95">
        <v>4</v>
      </c>
      <c r="M27" s="96" t="s">
        <v>22</v>
      </c>
      <c r="N27" s="96" t="s">
        <v>23</v>
      </c>
      <c r="O27" s="93" t="s">
        <v>199</v>
      </c>
    </row>
    <row r="28" spans="1:15" s="65" customFormat="1" ht="13.8" x14ac:dyDescent="0.3">
      <c r="A28" s="87">
        <v>2</v>
      </c>
      <c r="B28" s="83" t="s">
        <v>131</v>
      </c>
      <c r="C28" s="88" t="s">
        <v>217</v>
      </c>
      <c r="D28" s="88" t="s">
        <v>218</v>
      </c>
      <c r="E28" s="88"/>
      <c r="F28" s="218" t="s">
        <v>314</v>
      </c>
      <c r="G28" s="84" t="s">
        <v>21</v>
      </c>
      <c r="H28" s="89">
        <v>0</v>
      </c>
      <c r="I28" s="89">
        <v>4</v>
      </c>
      <c r="J28" s="89">
        <v>0</v>
      </c>
      <c r="K28" s="89">
        <v>17</v>
      </c>
      <c r="L28" s="90">
        <v>6</v>
      </c>
      <c r="M28" s="91" t="s">
        <v>22</v>
      </c>
      <c r="N28" s="91" t="s">
        <v>23</v>
      </c>
      <c r="O28" s="88"/>
    </row>
    <row r="29" spans="1:15" s="65" customFormat="1" ht="13.8" x14ac:dyDescent="0.3">
      <c r="A29" s="87">
        <v>2</v>
      </c>
      <c r="B29" s="83" t="s">
        <v>139</v>
      </c>
      <c r="C29" s="88" t="s">
        <v>104</v>
      </c>
      <c r="D29" s="88" t="s">
        <v>105</v>
      </c>
      <c r="E29" s="88"/>
      <c r="F29" s="88" t="s">
        <v>43</v>
      </c>
      <c r="G29" s="84" t="s">
        <v>21</v>
      </c>
      <c r="H29" s="89">
        <v>2</v>
      </c>
      <c r="I29" s="89">
        <v>0</v>
      </c>
      <c r="J29" s="89">
        <v>9</v>
      </c>
      <c r="K29" s="89">
        <v>0</v>
      </c>
      <c r="L29" s="90">
        <v>3</v>
      </c>
      <c r="M29" s="91" t="s">
        <v>24</v>
      </c>
      <c r="N29" s="91" t="s">
        <v>23</v>
      </c>
      <c r="O29" s="88" t="s">
        <v>200</v>
      </c>
    </row>
    <row r="30" spans="1:15" s="65" customFormat="1" ht="13.8" x14ac:dyDescent="0.3">
      <c r="A30" s="87">
        <v>2</v>
      </c>
      <c r="B30" s="83" t="s">
        <v>140</v>
      </c>
      <c r="C30" s="88" t="s">
        <v>107</v>
      </c>
      <c r="D30" s="88" t="s">
        <v>108</v>
      </c>
      <c r="E30" s="88"/>
      <c r="F30" s="88" t="s">
        <v>248</v>
      </c>
      <c r="G30" s="84" t="s">
        <v>21</v>
      </c>
      <c r="H30" s="89">
        <v>1</v>
      </c>
      <c r="I30" s="89">
        <v>1</v>
      </c>
      <c r="J30" s="89">
        <v>5</v>
      </c>
      <c r="K30" s="89">
        <v>5</v>
      </c>
      <c r="L30" s="90">
        <v>3</v>
      </c>
      <c r="M30" s="91" t="s">
        <v>24</v>
      </c>
      <c r="N30" s="91" t="s">
        <v>23</v>
      </c>
      <c r="O30" s="88" t="s">
        <v>157</v>
      </c>
    </row>
    <row r="31" spans="1:15" s="65" customFormat="1" ht="27.6" x14ac:dyDescent="0.3">
      <c r="A31" s="97">
        <v>2</v>
      </c>
      <c r="B31" s="97"/>
      <c r="C31" s="97" t="s">
        <v>74</v>
      </c>
      <c r="D31" s="97" t="s">
        <v>75</v>
      </c>
      <c r="E31" s="97"/>
      <c r="F31" s="97"/>
      <c r="G31" s="98"/>
      <c r="H31" s="98">
        <v>0</v>
      </c>
      <c r="I31" s="98">
        <v>1</v>
      </c>
      <c r="J31" s="98">
        <v>0</v>
      </c>
      <c r="K31" s="98">
        <v>5</v>
      </c>
      <c r="L31" s="99">
        <v>2</v>
      </c>
      <c r="M31" s="98" t="s">
        <v>22</v>
      </c>
      <c r="N31" s="98" t="s">
        <v>76</v>
      </c>
      <c r="O31" s="97"/>
    </row>
    <row r="32" spans="1:15" s="65" customFormat="1" ht="27.6" x14ac:dyDescent="0.3">
      <c r="A32" s="97">
        <v>2</v>
      </c>
      <c r="B32" s="97"/>
      <c r="C32" s="97" t="s">
        <v>74</v>
      </c>
      <c r="D32" s="97" t="s">
        <v>75</v>
      </c>
      <c r="E32" s="97"/>
      <c r="F32" s="97"/>
      <c r="G32" s="98"/>
      <c r="H32" s="98">
        <v>0</v>
      </c>
      <c r="I32" s="98">
        <v>1</v>
      </c>
      <c r="J32" s="98">
        <v>0</v>
      </c>
      <c r="K32" s="98">
        <v>5</v>
      </c>
      <c r="L32" s="99">
        <v>2</v>
      </c>
      <c r="M32" s="98" t="s">
        <v>22</v>
      </c>
      <c r="N32" s="98" t="s">
        <v>76</v>
      </c>
      <c r="O32" s="97"/>
    </row>
    <row r="33" spans="1:15" s="65" customFormat="1" ht="13.8" x14ac:dyDescent="0.3">
      <c r="A33" s="73"/>
      <c r="B33" s="74"/>
      <c r="C33" s="74"/>
      <c r="D33" s="74"/>
      <c r="E33" s="74"/>
      <c r="F33" s="74"/>
      <c r="G33" s="75"/>
      <c r="H33" s="76">
        <f>SUM(H23:H32)</f>
        <v>3</v>
      </c>
      <c r="I33" s="76">
        <f>SUM(I23:I32)</f>
        <v>18</v>
      </c>
      <c r="J33" s="76">
        <f>SUM(J23:J32)</f>
        <v>14</v>
      </c>
      <c r="K33" s="76">
        <f>SUM(K23:K32)</f>
        <v>80</v>
      </c>
      <c r="L33" s="76">
        <f>SUM(L23:L32)</f>
        <v>32</v>
      </c>
      <c r="M33" s="75"/>
      <c r="N33" s="75"/>
      <c r="O33" s="74"/>
    </row>
    <row r="34" spans="1:15" s="65" customFormat="1" ht="27.6" x14ac:dyDescent="0.3">
      <c r="A34" s="73"/>
      <c r="B34" s="74"/>
      <c r="C34" s="74"/>
      <c r="D34" s="74"/>
      <c r="E34" s="74"/>
      <c r="F34" s="74"/>
      <c r="G34" s="77" t="s">
        <v>25</v>
      </c>
      <c r="H34" s="227">
        <f>SUM(H33:I33)*14</f>
        <v>294</v>
      </c>
      <c r="I34" s="228"/>
      <c r="J34" s="227">
        <f>SUM(J33:K33)</f>
        <v>94</v>
      </c>
      <c r="K34" s="228"/>
      <c r="L34" s="76"/>
      <c r="M34" s="75"/>
      <c r="N34" s="75"/>
      <c r="O34" s="74"/>
    </row>
    <row r="35" spans="1:15" s="65" customFormat="1" ht="13.8" x14ac:dyDescent="0.3">
      <c r="A35" s="60">
        <v>3</v>
      </c>
      <c r="B35" s="61" t="s">
        <v>228</v>
      </c>
      <c r="C35" s="61" t="s">
        <v>110</v>
      </c>
      <c r="D35" s="61" t="s">
        <v>111</v>
      </c>
      <c r="E35" s="100"/>
      <c r="F35" s="219" t="s">
        <v>314</v>
      </c>
      <c r="G35" s="64" t="s">
        <v>21</v>
      </c>
      <c r="H35" s="62">
        <v>0</v>
      </c>
      <c r="I35" s="62">
        <v>2</v>
      </c>
      <c r="J35" s="62">
        <v>0</v>
      </c>
      <c r="K35" s="62">
        <v>9</v>
      </c>
      <c r="L35" s="63">
        <v>3</v>
      </c>
      <c r="M35" s="64" t="s">
        <v>22</v>
      </c>
      <c r="N35" s="64" t="s">
        <v>23</v>
      </c>
      <c r="O35" s="61" t="s">
        <v>202</v>
      </c>
    </row>
    <row r="36" spans="1:15" s="65" customFormat="1" ht="13.8" x14ac:dyDescent="0.3">
      <c r="A36" s="66">
        <v>3</v>
      </c>
      <c r="B36" s="67" t="s">
        <v>229</v>
      </c>
      <c r="C36" s="67" t="s">
        <v>192</v>
      </c>
      <c r="D36" s="67" t="s">
        <v>193</v>
      </c>
      <c r="E36" s="67"/>
      <c r="F36" s="67" t="s">
        <v>41</v>
      </c>
      <c r="G36" s="101" t="s">
        <v>21</v>
      </c>
      <c r="H36" s="68">
        <v>1</v>
      </c>
      <c r="I36" s="68">
        <v>1</v>
      </c>
      <c r="J36" s="68">
        <v>5</v>
      </c>
      <c r="K36" s="68">
        <v>5</v>
      </c>
      <c r="L36" s="69">
        <v>3</v>
      </c>
      <c r="M36" s="70" t="s">
        <v>22</v>
      </c>
      <c r="N36" s="70" t="s">
        <v>23</v>
      </c>
      <c r="O36" s="67" t="s">
        <v>203</v>
      </c>
    </row>
    <row r="37" spans="1:15" s="65" customFormat="1" ht="27.6" x14ac:dyDescent="0.3">
      <c r="A37" s="60">
        <v>3</v>
      </c>
      <c r="B37" s="61" t="s">
        <v>230</v>
      </c>
      <c r="C37" s="61" t="s">
        <v>185</v>
      </c>
      <c r="D37" s="61" t="s">
        <v>186</v>
      </c>
      <c r="E37" s="100"/>
      <c r="F37" s="61" t="s">
        <v>20</v>
      </c>
      <c r="G37" s="64" t="s">
        <v>21</v>
      </c>
      <c r="H37" s="62">
        <v>1</v>
      </c>
      <c r="I37" s="62">
        <v>1</v>
      </c>
      <c r="J37" s="62">
        <v>5</v>
      </c>
      <c r="K37" s="62">
        <v>5</v>
      </c>
      <c r="L37" s="63">
        <v>3</v>
      </c>
      <c r="M37" s="64" t="s">
        <v>24</v>
      </c>
      <c r="N37" s="64" t="s">
        <v>23</v>
      </c>
      <c r="O37" s="61"/>
    </row>
    <row r="38" spans="1:15" s="65" customFormat="1" ht="41.4" x14ac:dyDescent="0.3">
      <c r="A38" s="60">
        <v>3</v>
      </c>
      <c r="B38" s="61" t="s">
        <v>231</v>
      </c>
      <c r="C38" s="61" t="s">
        <v>114</v>
      </c>
      <c r="D38" s="61" t="s">
        <v>116</v>
      </c>
      <c r="E38" s="100"/>
      <c r="F38" s="61" t="s">
        <v>28</v>
      </c>
      <c r="G38" s="64" t="s">
        <v>21</v>
      </c>
      <c r="H38" s="62">
        <v>1</v>
      </c>
      <c r="I38" s="62">
        <v>1</v>
      </c>
      <c r="J38" s="62">
        <v>5</v>
      </c>
      <c r="K38" s="62">
        <v>5</v>
      </c>
      <c r="L38" s="63">
        <v>3</v>
      </c>
      <c r="M38" s="64" t="s">
        <v>24</v>
      </c>
      <c r="N38" s="64" t="s">
        <v>23</v>
      </c>
      <c r="O38" s="61"/>
    </row>
    <row r="39" spans="1:15" s="65" customFormat="1" ht="13.8" x14ac:dyDescent="0.3">
      <c r="A39" s="60">
        <v>3</v>
      </c>
      <c r="B39" s="61" t="s">
        <v>232</v>
      </c>
      <c r="C39" s="61" t="s">
        <v>115</v>
      </c>
      <c r="D39" s="61" t="s">
        <v>117</v>
      </c>
      <c r="E39" s="100"/>
      <c r="F39" s="219" t="s">
        <v>314</v>
      </c>
      <c r="G39" s="64" t="s">
        <v>21</v>
      </c>
      <c r="H39" s="62">
        <v>1</v>
      </c>
      <c r="I39" s="62">
        <v>1</v>
      </c>
      <c r="J39" s="62">
        <v>5</v>
      </c>
      <c r="K39" s="62">
        <v>5</v>
      </c>
      <c r="L39" s="63">
        <v>3</v>
      </c>
      <c r="M39" s="64" t="s">
        <v>24</v>
      </c>
      <c r="N39" s="64" t="s">
        <v>23</v>
      </c>
      <c r="O39" s="61" t="s">
        <v>204</v>
      </c>
    </row>
    <row r="40" spans="1:15" s="65" customFormat="1" ht="27.6" x14ac:dyDescent="0.3">
      <c r="A40" s="65">
        <v>3</v>
      </c>
      <c r="C40" s="65" t="s">
        <v>74</v>
      </c>
      <c r="D40" s="65" t="s">
        <v>75</v>
      </c>
      <c r="G40" s="71"/>
      <c r="H40" s="71">
        <v>0</v>
      </c>
      <c r="I40" s="71">
        <v>1</v>
      </c>
      <c r="J40" s="71">
        <v>0</v>
      </c>
      <c r="K40" s="71">
        <v>5</v>
      </c>
      <c r="L40" s="72">
        <v>2</v>
      </c>
      <c r="M40" s="71" t="s">
        <v>22</v>
      </c>
      <c r="N40" s="71" t="s">
        <v>76</v>
      </c>
    </row>
    <row r="41" spans="1:15" s="65" customFormat="1" ht="13.8" x14ac:dyDescent="0.3">
      <c r="A41" s="73"/>
      <c r="B41" s="74"/>
      <c r="C41" s="74"/>
      <c r="D41" s="74"/>
      <c r="E41" s="74"/>
      <c r="F41" s="74"/>
      <c r="G41" s="75"/>
      <c r="H41" s="76">
        <f>SUM(H35:H40)</f>
        <v>4</v>
      </c>
      <c r="I41" s="76">
        <f>SUM(I35:I40)</f>
        <v>7</v>
      </c>
      <c r="J41" s="76">
        <f>SUM(J35:J40)</f>
        <v>20</v>
      </c>
      <c r="K41" s="76">
        <f>SUM(K35:K40)</f>
        <v>34</v>
      </c>
      <c r="L41" s="76">
        <f>SUM(L35:L40)</f>
        <v>17</v>
      </c>
      <c r="M41" s="75"/>
      <c r="N41" s="75"/>
      <c r="O41" s="74"/>
    </row>
    <row r="42" spans="1:15" s="65" customFormat="1" ht="27.6" x14ac:dyDescent="0.3">
      <c r="A42" s="73"/>
      <c r="B42" s="74"/>
      <c r="C42" s="102"/>
      <c r="D42" s="74"/>
      <c r="E42" s="74"/>
      <c r="F42" s="74"/>
      <c r="G42" s="77" t="s">
        <v>25</v>
      </c>
      <c r="H42" s="227">
        <f>SUM(H41:I41)*14</f>
        <v>154</v>
      </c>
      <c r="I42" s="228"/>
      <c r="J42" s="227">
        <f>SUM(J41:K41)</f>
        <v>54</v>
      </c>
      <c r="K42" s="228"/>
      <c r="L42" s="76"/>
      <c r="M42" s="75"/>
      <c r="N42" s="75"/>
      <c r="O42" s="74"/>
    </row>
    <row r="43" spans="1:15" s="65" customFormat="1" ht="13.8" x14ac:dyDescent="0.3">
      <c r="A43" s="87">
        <v>4</v>
      </c>
      <c r="B43" s="88" t="s">
        <v>233</v>
      </c>
      <c r="C43" s="88" t="s">
        <v>194</v>
      </c>
      <c r="D43" s="88" t="s">
        <v>195</v>
      </c>
      <c r="E43" s="88"/>
      <c r="F43" s="88" t="s">
        <v>41</v>
      </c>
      <c r="G43" s="91" t="s">
        <v>21</v>
      </c>
      <c r="H43" s="89">
        <v>0</v>
      </c>
      <c r="I43" s="89">
        <v>3</v>
      </c>
      <c r="J43" s="89">
        <v>0</v>
      </c>
      <c r="K43" s="89">
        <v>13</v>
      </c>
      <c r="L43" s="90">
        <v>4</v>
      </c>
      <c r="M43" s="91" t="s">
        <v>22</v>
      </c>
      <c r="N43" s="91" t="s">
        <v>23</v>
      </c>
      <c r="O43" s="88" t="s">
        <v>85</v>
      </c>
    </row>
    <row r="44" spans="1:15" s="65" customFormat="1" ht="13.8" x14ac:dyDescent="0.3">
      <c r="A44" s="87">
        <v>4</v>
      </c>
      <c r="B44" s="88" t="s">
        <v>234</v>
      </c>
      <c r="C44" s="88" t="s">
        <v>196</v>
      </c>
      <c r="D44" s="88" t="s">
        <v>134</v>
      </c>
      <c r="E44" s="88"/>
      <c r="F44" s="88" t="s">
        <v>41</v>
      </c>
      <c r="G44" s="91" t="s">
        <v>21</v>
      </c>
      <c r="H44" s="89">
        <v>1</v>
      </c>
      <c r="I44" s="89">
        <v>1</v>
      </c>
      <c r="J44" s="89">
        <v>5</v>
      </c>
      <c r="K44" s="89">
        <v>5</v>
      </c>
      <c r="L44" s="90">
        <v>3</v>
      </c>
      <c r="M44" s="91" t="s">
        <v>22</v>
      </c>
      <c r="N44" s="91" t="s">
        <v>23</v>
      </c>
      <c r="O44" s="88" t="s">
        <v>205</v>
      </c>
    </row>
    <row r="45" spans="1:15" s="65" customFormat="1" ht="27.6" x14ac:dyDescent="0.3">
      <c r="A45" s="87">
        <v>4</v>
      </c>
      <c r="B45" s="88" t="s">
        <v>235</v>
      </c>
      <c r="C45" s="88" t="s">
        <v>187</v>
      </c>
      <c r="D45" s="88" t="s">
        <v>188</v>
      </c>
      <c r="E45" s="88"/>
      <c r="F45" s="88" t="s">
        <v>29</v>
      </c>
      <c r="G45" s="91" t="s">
        <v>21</v>
      </c>
      <c r="H45" s="89">
        <v>1</v>
      </c>
      <c r="I45" s="89">
        <v>1</v>
      </c>
      <c r="J45" s="89">
        <v>5</v>
      </c>
      <c r="K45" s="89">
        <v>5</v>
      </c>
      <c r="L45" s="90">
        <v>3</v>
      </c>
      <c r="M45" s="91" t="s">
        <v>24</v>
      </c>
      <c r="N45" s="91" t="s">
        <v>23</v>
      </c>
      <c r="O45" s="88"/>
    </row>
    <row r="46" spans="1:15" s="65" customFormat="1" ht="27.6" x14ac:dyDescent="0.3">
      <c r="A46" s="87">
        <v>4</v>
      </c>
      <c r="B46" s="88" t="s">
        <v>236</v>
      </c>
      <c r="C46" s="88" t="s">
        <v>135</v>
      </c>
      <c r="D46" s="88" t="s">
        <v>136</v>
      </c>
      <c r="E46" s="88"/>
      <c r="F46" s="88" t="s">
        <v>30</v>
      </c>
      <c r="G46" s="91" t="s">
        <v>21</v>
      </c>
      <c r="H46" s="89">
        <v>1</v>
      </c>
      <c r="I46" s="89">
        <v>1</v>
      </c>
      <c r="J46" s="89">
        <v>5</v>
      </c>
      <c r="K46" s="89">
        <v>5</v>
      </c>
      <c r="L46" s="90">
        <v>3</v>
      </c>
      <c r="M46" s="91" t="s">
        <v>24</v>
      </c>
      <c r="N46" s="91" t="s">
        <v>23</v>
      </c>
      <c r="O46" s="88"/>
    </row>
    <row r="47" spans="1:15" s="65" customFormat="1" ht="27.6" x14ac:dyDescent="0.3">
      <c r="A47" s="87">
        <v>4</v>
      </c>
      <c r="B47" s="88" t="s">
        <v>237</v>
      </c>
      <c r="C47" s="88" t="s">
        <v>137</v>
      </c>
      <c r="D47" s="88" t="s">
        <v>138</v>
      </c>
      <c r="E47" s="88"/>
      <c r="F47" s="88" t="s">
        <v>248</v>
      </c>
      <c r="G47" s="91" t="s">
        <v>21</v>
      </c>
      <c r="H47" s="89">
        <v>1</v>
      </c>
      <c r="I47" s="89">
        <v>1</v>
      </c>
      <c r="J47" s="89">
        <v>5</v>
      </c>
      <c r="K47" s="89">
        <v>5</v>
      </c>
      <c r="L47" s="90">
        <v>3</v>
      </c>
      <c r="M47" s="91" t="s">
        <v>24</v>
      </c>
      <c r="N47" s="91" t="s">
        <v>23</v>
      </c>
      <c r="O47" s="88" t="s">
        <v>130</v>
      </c>
    </row>
    <row r="48" spans="1:15" s="65" customFormat="1" ht="27.6" x14ac:dyDescent="0.3">
      <c r="A48" s="97">
        <v>4</v>
      </c>
      <c r="B48" s="97"/>
      <c r="C48" s="97" t="s">
        <v>74</v>
      </c>
      <c r="D48" s="97" t="s">
        <v>75</v>
      </c>
      <c r="E48" s="97"/>
      <c r="F48" s="97"/>
      <c r="G48" s="98"/>
      <c r="H48" s="98">
        <v>0</v>
      </c>
      <c r="I48" s="98">
        <v>1</v>
      </c>
      <c r="J48" s="98">
        <v>0</v>
      </c>
      <c r="K48" s="98">
        <v>5</v>
      </c>
      <c r="L48" s="99">
        <v>2</v>
      </c>
      <c r="M48" s="98" t="s">
        <v>22</v>
      </c>
      <c r="N48" s="98" t="s">
        <v>76</v>
      </c>
      <c r="O48" s="97"/>
    </row>
    <row r="49" spans="1:15" s="65" customFormat="1" ht="13.8" x14ac:dyDescent="0.3">
      <c r="A49" s="73"/>
      <c r="B49" s="74"/>
      <c r="C49" s="74"/>
      <c r="D49" s="74"/>
      <c r="E49" s="74"/>
      <c r="F49" s="74"/>
      <c r="G49" s="75"/>
      <c r="H49" s="76">
        <f>SUM(H43:H48)</f>
        <v>4</v>
      </c>
      <c r="I49" s="76">
        <f>SUM(I43:I48)</f>
        <v>8</v>
      </c>
      <c r="J49" s="76">
        <f>SUM(J43:J48)</f>
        <v>20</v>
      </c>
      <c r="K49" s="76">
        <f>SUM(K43:K48)</f>
        <v>38</v>
      </c>
      <c r="L49" s="76">
        <f>SUM(L43:L48)</f>
        <v>18</v>
      </c>
      <c r="M49" s="75"/>
      <c r="N49" s="75"/>
      <c r="O49" s="74"/>
    </row>
    <row r="50" spans="1:15" s="65" customFormat="1" ht="27.6" x14ac:dyDescent="0.3">
      <c r="A50" s="103"/>
      <c r="B50" s="102"/>
      <c r="C50" s="102"/>
      <c r="D50" s="102"/>
      <c r="E50" s="102"/>
      <c r="F50" s="102"/>
      <c r="G50" s="104" t="s">
        <v>25</v>
      </c>
      <c r="H50" s="241">
        <f>SUM(H49:I49)*14</f>
        <v>168</v>
      </c>
      <c r="I50" s="242"/>
      <c r="J50" s="241">
        <f>SUM(J49:K49)</f>
        <v>58</v>
      </c>
      <c r="K50" s="242"/>
      <c r="L50" s="102"/>
      <c r="M50" s="102"/>
      <c r="N50" s="106"/>
      <c r="O50" s="102"/>
    </row>
    <row r="51" spans="1:15" s="65" customFormat="1" ht="13.8" x14ac:dyDescent="0.3">
      <c r="A51" s="60">
        <v>5</v>
      </c>
      <c r="B51" s="61" t="s">
        <v>238</v>
      </c>
      <c r="C51" s="61" t="s">
        <v>34</v>
      </c>
      <c r="D51" s="61" t="s">
        <v>37</v>
      </c>
      <c r="E51" s="61"/>
      <c r="F51" s="61" t="s">
        <v>44</v>
      </c>
      <c r="G51" s="107" t="s">
        <v>21</v>
      </c>
      <c r="H51" s="62">
        <v>0</v>
      </c>
      <c r="I51" s="62">
        <v>2</v>
      </c>
      <c r="J51" s="62">
        <v>0</v>
      </c>
      <c r="K51" s="62">
        <v>9</v>
      </c>
      <c r="L51" s="63">
        <v>3</v>
      </c>
      <c r="M51" s="64" t="s">
        <v>22</v>
      </c>
      <c r="N51" s="107" t="s">
        <v>23</v>
      </c>
      <c r="O51" s="61" t="s">
        <v>209</v>
      </c>
    </row>
    <row r="52" spans="1:15" s="65" customFormat="1" ht="13.8" x14ac:dyDescent="0.3">
      <c r="A52" s="60">
        <v>5</v>
      </c>
      <c r="B52" s="61" t="s">
        <v>239</v>
      </c>
      <c r="C52" s="61" t="s">
        <v>162</v>
      </c>
      <c r="D52" s="61" t="s">
        <v>165</v>
      </c>
      <c r="E52" s="61"/>
      <c r="F52" s="61" t="s">
        <v>20</v>
      </c>
      <c r="G52" s="107" t="s">
        <v>21</v>
      </c>
      <c r="H52" s="62">
        <v>2</v>
      </c>
      <c r="I52" s="62">
        <v>0</v>
      </c>
      <c r="J52" s="62">
        <v>9</v>
      </c>
      <c r="K52" s="62">
        <v>0</v>
      </c>
      <c r="L52" s="63">
        <v>3</v>
      </c>
      <c r="M52" s="64" t="s">
        <v>24</v>
      </c>
      <c r="N52" s="107" t="s">
        <v>23</v>
      </c>
      <c r="O52" s="61" t="s">
        <v>84</v>
      </c>
    </row>
    <row r="53" spans="1:15" s="65" customFormat="1" ht="27.6" x14ac:dyDescent="0.3">
      <c r="A53" s="60">
        <v>5</v>
      </c>
      <c r="B53" s="61" t="s">
        <v>240</v>
      </c>
      <c r="C53" s="108" t="s">
        <v>189</v>
      </c>
      <c r="D53" s="108" t="s">
        <v>190</v>
      </c>
      <c r="E53" s="108"/>
      <c r="F53" s="67" t="s">
        <v>20</v>
      </c>
      <c r="G53" s="109" t="s">
        <v>21</v>
      </c>
      <c r="H53" s="110">
        <v>1</v>
      </c>
      <c r="I53" s="110">
        <v>2</v>
      </c>
      <c r="J53" s="110">
        <v>5</v>
      </c>
      <c r="K53" s="110">
        <v>9</v>
      </c>
      <c r="L53" s="111">
        <v>3</v>
      </c>
      <c r="M53" s="112" t="s">
        <v>24</v>
      </c>
      <c r="N53" s="112" t="s">
        <v>23</v>
      </c>
      <c r="O53" s="108"/>
    </row>
    <row r="54" spans="1:15" s="65" customFormat="1" ht="27.6" x14ac:dyDescent="0.3">
      <c r="A54" s="60">
        <v>5</v>
      </c>
      <c r="B54" s="61" t="s">
        <v>241</v>
      </c>
      <c r="C54" s="61" t="s">
        <v>163</v>
      </c>
      <c r="D54" s="61" t="s">
        <v>166</v>
      </c>
      <c r="E54" s="61"/>
      <c r="F54" s="61" t="s">
        <v>30</v>
      </c>
      <c r="G54" s="107" t="s">
        <v>21</v>
      </c>
      <c r="H54" s="62">
        <v>1</v>
      </c>
      <c r="I54" s="62">
        <v>1</v>
      </c>
      <c r="J54" s="62">
        <v>5</v>
      </c>
      <c r="K54" s="62">
        <v>5</v>
      </c>
      <c r="L54" s="63">
        <v>3</v>
      </c>
      <c r="M54" s="64" t="s">
        <v>24</v>
      </c>
      <c r="N54" s="107" t="s">
        <v>23</v>
      </c>
      <c r="O54" s="61"/>
    </row>
    <row r="55" spans="1:15" s="65" customFormat="1" ht="13.8" x14ac:dyDescent="0.3">
      <c r="A55" s="113">
        <v>5</v>
      </c>
      <c r="B55" s="61" t="s">
        <v>242</v>
      </c>
      <c r="C55" s="114" t="s">
        <v>170</v>
      </c>
      <c r="D55" s="114" t="s">
        <v>171</v>
      </c>
      <c r="E55" s="114"/>
      <c r="F55" s="114" t="s">
        <v>43</v>
      </c>
      <c r="G55" s="115" t="s">
        <v>21</v>
      </c>
      <c r="H55" s="116">
        <v>1</v>
      </c>
      <c r="I55" s="116">
        <v>0</v>
      </c>
      <c r="J55" s="116">
        <v>5</v>
      </c>
      <c r="K55" s="116">
        <v>0</v>
      </c>
      <c r="L55" s="117">
        <v>3</v>
      </c>
      <c r="M55" s="115" t="s">
        <v>24</v>
      </c>
      <c r="N55" s="115" t="s">
        <v>23</v>
      </c>
      <c r="O55" s="114" t="s">
        <v>210</v>
      </c>
    </row>
    <row r="56" spans="1:15" s="65" customFormat="1" ht="13.8" x14ac:dyDescent="0.3">
      <c r="A56" s="73"/>
      <c r="B56" s="74"/>
      <c r="C56" s="74"/>
      <c r="D56" s="74"/>
      <c r="E56" s="74"/>
      <c r="F56" s="74"/>
      <c r="G56" s="75"/>
      <c r="H56" s="76">
        <f>SUM(H51:H55)</f>
        <v>5</v>
      </c>
      <c r="I56" s="76">
        <f>SUM(I51:I55)</f>
        <v>5</v>
      </c>
      <c r="J56" s="76">
        <f>SUM(J51:J55)</f>
        <v>24</v>
      </c>
      <c r="K56" s="76">
        <f>SUM(K51:K55)</f>
        <v>23</v>
      </c>
      <c r="L56" s="76">
        <f>SUM(L51:L55)</f>
        <v>15</v>
      </c>
      <c r="M56" s="75"/>
      <c r="N56" s="75"/>
      <c r="O56" s="74"/>
    </row>
    <row r="57" spans="1:15" s="65" customFormat="1" ht="27.6" x14ac:dyDescent="0.3">
      <c r="A57" s="103"/>
      <c r="B57" s="102"/>
      <c r="C57" s="102"/>
      <c r="D57" s="102"/>
      <c r="E57" s="74"/>
      <c r="F57" s="74"/>
      <c r="G57" s="77" t="s">
        <v>25</v>
      </c>
      <c r="H57" s="227">
        <f>SUM(H56:I56)*14</f>
        <v>140</v>
      </c>
      <c r="I57" s="228"/>
      <c r="J57" s="227">
        <f>SUM(J56:K56)</f>
        <v>47</v>
      </c>
      <c r="K57" s="228"/>
      <c r="L57" s="76"/>
      <c r="M57" s="75"/>
      <c r="N57" s="75"/>
      <c r="O57" s="74"/>
    </row>
    <row r="58" spans="1:15" s="167" customFormat="1" ht="13.8" x14ac:dyDescent="0.3">
      <c r="A58" s="122">
        <v>6</v>
      </c>
      <c r="B58" s="79" t="s">
        <v>247</v>
      </c>
      <c r="C58" s="79" t="s">
        <v>32</v>
      </c>
      <c r="D58" s="79" t="s">
        <v>33</v>
      </c>
      <c r="E58" s="79"/>
      <c r="F58" s="79" t="s">
        <v>20</v>
      </c>
      <c r="G58" s="80" t="s">
        <v>21</v>
      </c>
      <c r="H58" s="123">
        <v>0</v>
      </c>
      <c r="I58" s="123">
        <v>0</v>
      </c>
      <c r="J58" s="123">
        <v>0</v>
      </c>
      <c r="K58" s="123">
        <v>0</v>
      </c>
      <c r="L58" s="124">
        <v>4</v>
      </c>
      <c r="M58" s="80" t="s">
        <v>22</v>
      </c>
      <c r="N58" s="80" t="s">
        <v>23</v>
      </c>
      <c r="O58" s="79"/>
    </row>
    <row r="59" spans="1:15" s="65" customFormat="1" ht="27.6" x14ac:dyDescent="0.3">
      <c r="A59" s="87">
        <v>6</v>
      </c>
      <c r="B59" s="88" t="s">
        <v>243</v>
      </c>
      <c r="C59" s="88" t="s">
        <v>31</v>
      </c>
      <c r="D59" s="88" t="s">
        <v>38</v>
      </c>
      <c r="E59" s="88"/>
      <c r="F59" s="88" t="s">
        <v>249</v>
      </c>
      <c r="G59" s="91" t="s">
        <v>21</v>
      </c>
      <c r="H59" s="89">
        <v>0</v>
      </c>
      <c r="I59" s="89">
        <v>2</v>
      </c>
      <c r="J59" s="89">
        <v>0</v>
      </c>
      <c r="K59" s="89">
        <v>5</v>
      </c>
      <c r="L59" s="90">
        <v>3</v>
      </c>
      <c r="M59" s="91" t="s">
        <v>22</v>
      </c>
      <c r="N59" s="91" t="s">
        <v>23</v>
      </c>
      <c r="O59" s="88"/>
    </row>
    <row r="60" spans="1:15" s="65" customFormat="1" ht="27.6" x14ac:dyDescent="0.3">
      <c r="A60" s="87">
        <v>6</v>
      </c>
      <c r="B60" s="88" t="s">
        <v>244</v>
      </c>
      <c r="C60" s="88" t="s">
        <v>164</v>
      </c>
      <c r="D60" s="88" t="s">
        <v>167</v>
      </c>
      <c r="E60" s="88"/>
      <c r="F60" s="218" t="s">
        <v>314</v>
      </c>
      <c r="G60" s="91" t="s">
        <v>21</v>
      </c>
      <c r="H60" s="89">
        <v>1</v>
      </c>
      <c r="I60" s="89">
        <v>1</v>
      </c>
      <c r="J60" s="89">
        <v>5</v>
      </c>
      <c r="K60" s="89">
        <v>5</v>
      </c>
      <c r="L60" s="90">
        <v>3</v>
      </c>
      <c r="M60" s="91" t="s">
        <v>24</v>
      </c>
      <c r="N60" s="91" t="s">
        <v>23</v>
      </c>
      <c r="O60" s="88"/>
    </row>
    <row r="61" spans="1:15" s="120" customFormat="1" ht="13.8" x14ac:dyDescent="0.3">
      <c r="A61" s="92">
        <v>6</v>
      </c>
      <c r="B61" s="88" t="s">
        <v>245</v>
      </c>
      <c r="C61" s="93" t="s">
        <v>206</v>
      </c>
      <c r="D61" s="93" t="s">
        <v>207</v>
      </c>
      <c r="E61" s="93"/>
      <c r="F61" s="93" t="s">
        <v>28</v>
      </c>
      <c r="G61" s="118" t="s">
        <v>21</v>
      </c>
      <c r="H61" s="94">
        <v>1</v>
      </c>
      <c r="I61" s="94">
        <v>2</v>
      </c>
      <c r="J61" s="94">
        <v>5</v>
      </c>
      <c r="K61" s="94">
        <v>9</v>
      </c>
      <c r="L61" s="95">
        <v>3</v>
      </c>
      <c r="M61" s="96" t="s">
        <v>22</v>
      </c>
      <c r="N61" s="119" t="s">
        <v>23</v>
      </c>
      <c r="O61" s="93" t="s">
        <v>208</v>
      </c>
    </row>
    <row r="62" spans="1:15" s="120" customFormat="1" ht="13.8" x14ac:dyDescent="0.3">
      <c r="A62" s="121">
        <v>6</v>
      </c>
      <c r="B62" s="88" t="s">
        <v>246</v>
      </c>
      <c r="C62" s="88" t="s">
        <v>132</v>
      </c>
      <c r="D62" s="88" t="s">
        <v>133</v>
      </c>
      <c r="E62" s="88"/>
      <c r="F62" s="88" t="s">
        <v>30</v>
      </c>
      <c r="G62" s="91" t="s">
        <v>21</v>
      </c>
      <c r="H62" s="89">
        <v>0</v>
      </c>
      <c r="I62" s="89">
        <v>2</v>
      </c>
      <c r="J62" s="89">
        <v>0</v>
      </c>
      <c r="K62" s="89">
        <v>9</v>
      </c>
      <c r="L62" s="90">
        <v>3</v>
      </c>
      <c r="M62" s="91" t="s">
        <v>22</v>
      </c>
      <c r="N62" s="91" t="s">
        <v>23</v>
      </c>
      <c r="O62" s="88"/>
    </row>
    <row r="63" spans="1:15" s="65" customFormat="1" ht="13.8" x14ac:dyDescent="0.3">
      <c r="A63" s="73"/>
      <c r="B63" s="74"/>
      <c r="C63" s="74"/>
      <c r="D63" s="74"/>
      <c r="E63" s="74"/>
      <c r="F63" s="74"/>
      <c r="G63" s="75"/>
      <c r="H63" s="76">
        <f>SUM(H58:H62)</f>
        <v>2</v>
      </c>
      <c r="I63" s="175">
        <f t="shared" ref="I63:L63" si="0">SUM(I58:I62)</f>
        <v>7</v>
      </c>
      <c r="J63" s="175">
        <f t="shared" si="0"/>
        <v>10</v>
      </c>
      <c r="K63" s="175">
        <f t="shared" si="0"/>
        <v>28</v>
      </c>
      <c r="L63" s="175">
        <f t="shared" si="0"/>
        <v>16</v>
      </c>
      <c r="M63" s="75"/>
      <c r="N63" s="75"/>
      <c r="O63" s="74"/>
    </row>
    <row r="64" spans="1:15" s="65" customFormat="1" ht="27.6" x14ac:dyDescent="0.3">
      <c r="A64" s="73"/>
      <c r="B64" s="74"/>
      <c r="C64" s="102"/>
      <c r="D64" s="74"/>
      <c r="E64" s="74"/>
      <c r="F64" s="74"/>
      <c r="G64" s="77" t="s">
        <v>25</v>
      </c>
      <c r="H64" s="227">
        <f>SUM(H63:I63)*14</f>
        <v>126</v>
      </c>
      <c r="I64" s="228"/>
      <c r="J64" s="227">
        <f>SUM(J63:K63)</f>
        <v>38</v>
      </c>
      <c r="K64" s="228"/>
      <c r="L64" s="76"/>
      <c r="M64" s="75"/>
      <c r="N64" s="75"/>
      <c r="O64" s="74"/>
    </row>
    <row r="65" spans="1:81" x14ac:dyDescent="0.3">
      <c r="A65" s="155"/>
      <c r="B65" s="156"/>
      <c r="C65" s="157"/>
      <c r="D65" s="156"/>
      <c r="E65" s="156"/>
      <c r="F65" s="156"/>
      <c r="G65" s="109"/>
      <c r="H65" s="158"/>
      <c r="I65" s="158"/>
      <c r="J65" s="158"/>
      <c r="K65" s="158"/>
      <c r="L65" s="159"/>
      <c r="M65" s="109"/>
      <c r="N65" s="109"/>
      <c r="O65" s="156"/>
    </row>
    <row r="66" spans="1:81" x14ac:dyDescent="0.3">
      <c r="A66" s="155"/>
      <c r="B66" s="156"/>
      <c r="C66" s="157"/>
      <c r="D66" s="156"/>
      <c r="E66" s="156"/>
      <c r="F66" s="156"/>
      <c r="G66" s="109"/>
      <c r="H66" s="158"/>
      <c r="I66" s="158"/>
      <c r="J66" s="158"/>
      <c r="K66" s="158"/>
      <c r="L66" s="159"/>
      <c r="M66" s="109"/>
      <c r="N66" s="109"/>
      <c r="O66" s="156"/>
    </row>
    <row r="67" spans="1:81" x14ac:dyDescent="0.3">
      <c r="A67" s="155"/>
      <c r="B67" s="156"/>
      <c r="C67" s="157"/>
      <c r="D67" s="156"/>
      <c r="E67" s="156"/>
      <c r="F67" s="156"/>
      <c r="G67" s="109"/>
      <c r="H67" s="158"/>
      <c r="I67" s="158"/>
      <c r="J67" s="158"/>
      <c r="K67" s="158"/>
      <c r="L67" s="159"/>
      <c r="M67" s="109"/>
      <c r="N67" s="109"/>
      <c r="O67" s="156"/>
    </row>
    <row r="68" spans="1:81" x14ac:dyDescent="0.3">
      <c r="A68" s="155"/>
      <c r="B68" s="156"/>
      <c r="C68" s="157"/>
      <c r="D68" s="156"/>
      <c r="E68" s="156"/>
      <c r="F68" s="156"/>
      <c r="G68" s="109"/>
      <c r="H68" s="158"/>
      <c r="I68" s="158"/>
      <c r="J68" s="158"/>
      <c r="K68" s="158"/>
      <c r="L68" s="159"/>
      <c r="M68" s="109"/>
      <c r="N68" s="109"/>
      <c r="O68" s="156"/>
    </row>
    <row r="69" spans="1:81" s="136" customFormat="1" ht="13.8" x14ac:dyDescent="0.3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</row>
    <row r="70" spans="1:81" s="137" customFormat="1" ht="13.8" x14ac:dyDescent="0.3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</row>
    <row r="71" spans="1:81" x14ac:dyDescent="0.3"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</row>
    <row r="77" spans="1:81" x14ac:dyDescent="0.3"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</row>
    <row r="91" spans="16:81" s="72" customFormat="1" ht="13.8" x14ac:dyDescent="0.3"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</row>
    <row r="92" spans="16:81" s="65" customFormat="1" ht="13.8" x14ac:dyDescent="0.3"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</row>
  </sheetData>
  <mergeCells count="25">
    <mergeCell ref="H42:I42"/>
    <mergeCell ref="H57:I57"/>
    <mergeCell ref="H64:I64"/>
    <mergeCell ref="J42:K42"/>
    <mergeCell ref="J57:K57"/>
    <mergeCell ref="J64:K64"/>
    <mergeCell ref="H50:I50"/>
    <mergeCell ref="J50:K50"/>
    <mergeCell ref="B10:B11"/>
    <mergeCell ref="A10:A11"/>
    <mergeCell ref="N10:N11"/>
    <mergeCell ref="F10:F11"/>
    <mergeCell ref="E10:E11"/>
    <mergeCell ref="G10:G11"/>
    <mergeCell ref="H10:I10"/>
    <mergeCell ref="L10:L11"/>
    <mergeCell ref="M10:M11"/>
    <mergeCell ref="C10:C11"/>
    <mergeCell ref="D10:D11"/>
    <mergeCell ref="J10:K10"/>
    <mergeCell ref="J22:K22"/>
    <mergeCell ref="O10:O11"/>
    <mergeCell ref="J34:K34"/>
    <mergeCell ref="H22:I22"/>
    <mergeCell ref="H34:I3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&amp;CE = előadás, G = gyakorlat, Félévi követelmény: G = I., K = kollokvium, S = szigorlat, MAI = minősített aláÍrás, AI = aláírás
Tantárgy típusa: A = kötelező, B = kötelezően választható, C = szabadon választható</oddFooter>
  </headerFooter>
  <rowBreaks count="3" manualBreakCount="3">
    <brk id="34" max="14" man="1"/>
    <brk id="64" max="14" man="1"/>
    <brk id="8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6" zoomScale="90" zoomScaleNormal="90" workbookViewId="0">
      <selection activeCell="C15" sqref="C15"/>
    </sheetView>
  </sheetViews>
  <sheetFormatPr defaultRowHeight="14.4" x14ac:dyDescent="0.3"/>
  <cols>
    <col min="1" max="1" width="5.88671875" customWidth="1"/>
    <col min="2" max="2" width="10.88671875" customWidth="1"/>
    <col min="3" max="3" width="35.5546875" customWidth="1"/>
    <col min="4" max="4" width="32.109375" customWidth="1"/>
    <col min="5" max="5" width="11.6640625" customWidth="1"/>
    <col min="6" max="6" width="27" customWidth="1"/>
    <col min="7" max="7" width="10.44140625" customWidth="1"/>
    <col min="8" max="8" width="4.88671875" customWidth="1"/>
    <col min="9" max="10" width="5" customWidth="1"/>
    <col min="11" max="11" width="4.88671875" customWidth="1"/>
    <col min="12" max="12" width="6.88671875" customWidth="1"/>
    <col min="13" max="13" width="7.44140625" customWidth="1"/>
    <col min="14" max="14" width="9.88671875" customWidth="1"/>
    <col min="15" max="15" width="15.109375" customWidth="1"/>
  </cols>
  <sheetData>
    <row r="1" spans="1:15" ht="21" x14ac:dyDescent="0.3">
      <c r="A1" s="217" t="s">
        <v>279</v>
      </c>
      <c r="B1" s="217"/>
      <c r="C1" s="217"/>
      <c r="D1" s="196"/>
      <c r="E1" s="196"/>
      <c r="F1" s="196"/>
      <c r="G1" s="197"/>
      <c r="H1" s="198"/>
      <c r="I1" s="198"/>
      <c r="J1" s="198"/>
      <c r="K1" s="198"/>
      <c r="L1" s="199"/>
      <c r="M1" s="197"/>
      <c r="N1" s="197"/>
      <c r="O1" s="196"/>
    </row>
    <row r="2" spans="1:15" x14ac:dyDescent="0.3">
      <c r="A2" s="162">
        <v>3</v>
      </c>
      <c r="B2" s="163" t="s">
        <v>118</v>
      </c>
      <c r="C2" s="163" t="s">
        <v>280</v>
      </c>
      <c r="D2" s="163" t="s">
        <v>281</v>
      </c>
      <c r="E2" s="163"/>
      <c r="F2" s="163" t="s">
        <v>248</v>
      </c>
      <c r="G2" s="166" t="s">
        <v>21</v>
      </c>
      <c r="H2" s="164">
        <v>1</v>
      </c>
      <c r="I2" s="164">
        <v>1</v>
      </c>
      <c r="J2" s="164">
        <v>5</v>
      </c>
      <c r="K2" s="164">
        <v>5</v>
      </c>
      <c r="L2" s="165">
        <v>3</v>
      </c>
      <c r="M2" s="166" t="s">
        <v>24</v>
      </c>
      <c r="N2" s="166" t="s">
        <v>83</v>
      </c>
      <c r="O2" s="163" t="s">
        <v>282</v>
      </c>
    </row>
    <row r="3" spans="1:15" ht="27.6" x14ac:dyDescent="0.3">
      <c r="A3" s="162">
        <v>3</v>
      </c>
      <c r="B3" s="163" t="s">
        <v>119</v>
      </c>
      <c r="C3" s="163" t="s">
        <v>283</v>
      </c>
      <c r="D3" s="163" t="s">
        <v>284</v>
      </c>
      <c r="E3" s="163"/>
      <c r="F3" s="163" t="s">
        <v>29</v>
      </c>
      <c r="G3" s="166" t="s">
        <v>21</v>
      </c>
      <c r="H3" s="164">
        <v>1</v>
      </c>
      <c r="I3" s="164">
        <v>1</v>
      </c>
      <c r="J3" s="164">
        <v>5</v>
      </c>
      <c r="K3" s="164">
        <v>5</v>
      </c>
      <c r="L3" s="165">
        <v>3</v>
      </c>
      <c r="M3" s="166" t="s">
        <v>24</v>
      </c>
      <c r="N3" s="166" t="s">
        <v>83</v>
      </c>
      <c r="O3" s="163"/>
    </row>
    <row r="4" spans="1:15" ht="27.6" x14ac:dyDescent="0.3">
      <c r="A4" s="162">
        <v>3</v>
      </c>
      <c r="B4" s="163" t="s">
        <v>120</v>
      </c>
      <c r="C4" s="163" t="s">
        <v>285</v>
      </c>
      <c r="D4" s="163" t="s">
        <v>286</v>
      </c>
      <c r="E4" s="163"/>
      <c r="F4" s="163" t="s">
        <v>28</v>
      </c>
      <c r="G4" s="166" t="s">
        <v>21</v>
      </c>
      <c r="H4" s="164">
        <v>0</v>
      </c>
      <c r="I4" s="164">
        <v>2</v>
      </c>
      <c r="J4" s="164">
        <v>0</v>
      </c>
      <c r="K4" s="164">
        <v>9</v>
      </c>
      <c r="L4" s="165">
        <v>4</v>
      </c>
      <c r="M4" s="166" t="s">
        <v>22</v>
      </c>
      <c r="N4" s="166" t="s">
        <v>83</v>
      </c>
      <c r="O4" s="163"/>
    </row>
    <row r="5" spans="1:15" x14ac:dyDescent="0.3">
      <c r="A5" s="162">
        <v>3</v>
      </c>
      <c r="B5" s="163" t="s">
        <v>121</v>
      </c>
      <c r="C5" s="200" t="s">
        <v>287</v>
      </c>
      <c r="D5" s="163" t="s">
        <v>288</v>
      </c>
      <c r="E5" s="163"/>
      <c r="F5" s="163" t="s">
        <v>42</v>
      </c>
      <c r="G5" s="166" t="s">
        <v>21</v>
      </c>
      <c r="H5" s="164">
        <v>2</v>
      </c>
      <c r="I5" s="164">
        <v>0</v>
      </c>
      <c r="J5" s="164">
        <v>5</v>
      </c>
      <c r="K5" s="164">
        <v>0</v>
      </c>
      <c r="L5" s="165">
        <v>3</v>
      </c>
      <c r="M5" s="166" t="s">
        <v>24</v>
      </c>
      <c r="N5" s="166" t="s">
        <v>83</v>
      </c>
      <c r="O5" s="163"/>
    </row>
    <row r="6" spans="1:15" x14ac:dyDescent="0.3">
      <c r="A6" s="172"/>
      <c r="B6" s="173"/>
      <c r="C6" s="173"/>
      <c r="D6" s="173"/>
      <c r="E6" s="173"/>
      <c r="F6" s="173"/>
      <c r="G6" s="174"/>
      <c r="H6" s="175">
        <v>4</v>
      </c>
      <c r="I6" s="175">
        <v>4</v>
      </c>
      <c r="J6" s="175">
        <v>15</v>
      </c>
      <c r="K6" s="175">
        <v>19</v>
      </c>
      <c r="L6" s="175">
        <v>13</v>
      </c>
      <c r="M6" s="174"/>
      <c r="N6" s="174"/>
      <c r="O6" s="173"/>
    </row>
    <row r="7" spans="1:15" ht="27.6" x14ac:dyDescent="0.3">
      <c r="A7" s="190"/>
      <c r="B7" s="189"/>
      <c r="C7" s="189"/>
      <c r="D7" s="189"/>
      <c r="E7" s="189"/>
      <c r="F7" s="189"/>
      <c r="G7" s="191" t="s">
        <v>25</v>
      </c>
      <c r="H7" s="241">
        <v>112</v>
      </c>
      <c r="I7" s="242"/>
      <c r="J7" s="241">
        <v>34</v>
      </c>
      <c r="K7" s="242"/>
      <c r="L7" s="189"/>
      <c r="M7" s="189"/>
      <c r="N7" s="192"/>
      <c r="O7" s="189"/>
    </row>
    <row r="8" spans="1:15" x14ac:dyDescent="0.3">
      <c r="A8" s="193">
        <v>4</v>
      </c>
      <c r="B8" s="177" t="s">
        <v>175</v>
      </c>
      <c r="C8" s="177" t="s">
        <v>289</v>
      </c>
      <c r="D8" s="177" t="s">
        <v>290</v>
      </c>
      <c r="E8" s="177"/>
      <c r="F8" s="177" t="s">
        <v>249</v>
      </c>
      <c r="G8" s="178" t="s">
        <v>21</v>
      </c>
      <c r="H8" s="194">
        <v>0</v>
      </c>
      <c r="I8" s="194">
        <v>2</v>
      </c>
      <c r="J8" s="194">
        <v>0</v>
      </c>
      <c r="K8" s="194">
        <v>9</v>
      </c>
      <c r="L8" s="195">
        <v>3</v>
      </c>
      <c r="M8" s="178" t="s">
        <v>22</v>
      </c>
      <c r="N8" s="178" t="s">
        <v>83</v>
      </c>
      <c r="O8" s="177"/>
    </row>
    <row r="9" spans="1:15" x14ac:dyDescent="0.3">
      <c r="A9" s="193">
        <v>4</v>
      </c>
      <c r="B9" s="177" t="s">
        <v>176</v>
      </c>
      <c r="C9" s="177" t="s">
        <v>291</v>
      </c>
      <c r="D9" s="177" t="s">
        <v>292</v>
      </c>
      <c r="E9" s="177"/>
      <c r="F9" s="177" t="s">
        <v>30</v>
      </c>
      <c r="G9" s="178" t="s">
        <v>21</v>
      </c>
      <c r="H9" s="194">
        <v>0</v>
      </c>
      <c r="I9" s="194">
        <v>2</v>
      </c>
      <c r="J9" s="194">
        <v>0</v>
      </c>
      <c r="K9" s="194">
        <v>9</v>
      </c>
      <c r="L9" s="195">
        <v>3</v>
      </c>
      <c r="M9" s="178" t="s">
        <v>22</v>
      </c>
      <c r="N9" s="178" t="s">
        <v>83</v>
      </c>
      <c r="O9" s="177"/>
    </row>
    <row r="10" spans="1:15" ht="27.6" x14ac:dyDescent="0.3">
      <c r="A10" s="193">
        <v>4</v>
      </c>
      <c r="B10" s="177" t="s">
        <v>177</v>
      </c>
      <c r="C10" s="177" t="s">
        <v>293</v>
      </c>
      <c r="D10" s="177" t="s">
        <v>294</v>
      </c>
      <c r="E10" s="177"/>
      <c r="F10" s="177" t="s">
        <v>29</v>
      </c>
      <c r="G10" s="178" t="s">
        <v>21</v>
      </c>
      <c r="H10" s="194">
        <v>0</v>
      </c>
      <c r="I10" s="194">
        <v>2</v>
      </c>
      <c r="J10" s="194">
        <v>0</v>
      </c>
      <c r="K10" s="194">
        <v>9</v>
      </c>
      <c r="L10" s="195">
        <v>3</v>
      </c>
      <c r="M10" s="178" t="s">
        <v>22</v>
      </c>
      <c r="N10" s="178" t="s">
        <v>83</v>
      </c>
      <c r="O10" s="177"/>
    </row>
    <row r="11" spans="1:15" ht="27.6" x14ac:dyDescent="0.3">
      <c r="A11" s="193">
        <v>4</v>
      </c>
      <c r="B11" s="177" t="s">
        <v>178</v>
      </c>
      <c r="C11" s="177" t="s">
        <v>295</v>
      </c>
      <c r="D11" s="177" t="s">
        <v>296</v>
      </c>
      <c r="E11" s="177"/>
      <c r="F11" s="177" t="s">
        <v>30</v>
      </c>
      <c r="G11" s="178" t="s">
        <v>21</v>
      </c>
      <c r="H11" s="194">
        <v>0</v>
      </c>
      <c r="I11" s="194">
        <v>2</v>
      </c>
      <c r="J11" s="194">
        <v>0</v>
      </c>
      <c r="K11" s="194">
        <v>9</v>
      </c>
      <c r="L11" s="195">
        <v>3</v>
      </c>
      <c r="M11" s="178" t="s">
        <v>22</v>
      </c>
      <c r="N11" s="178" t="s">
        <v>83</v>
      </c>
      <c r="O11" s="177"/>
    </row>
    <row r="12" spans="1:15" x14ac:dyDescent="0.3">
      <c r="A12" s="172"/>
      <c r="B12" s="173"/>
      <c r="C12" s="173"/>
      <c r="D12" s="173"/>
      <c r="E12" s="173"/>
      <c r="F12" s="173"/>
      <c r="G12" s="174"/>
      <c r="H12" s="175">
        <v>0</v>
      </c>
      <c r="I12" s="175">
        <v>8</v>
      </c>
      <c r="J12" s="175">
        <v>0</v>
      </c>
      <c r="K12" s="175">
        <v>36</v>
      </c>
      <c r="L12" s="175">
        <v>12</v>
      </c>
      <c r="M12" s="174"/>
      <c r="N12" s="174"/>
      <c r="O12" s="173"/>
    </row>
    <row r="13" spans="1:15" ht="27.6" x14ac:dyDescent="0.3">
      <c r="A13" s="190"/>
      <c r="B13" s="189"/>
      <c r="C13" s="189"/>
      <c r="D13" s="189"/>
      <c r="E13" s="189"/>
      <c r="F13" s="189"/>
      <c r="G13" s="176" t="s">
        <v>25</v>
      </c>
      <c r="H13" s="246">
        <v>112</v>
      </c>
      <c r="I13" s="247"/>
      <c r="J13" s="248">
        <v>36</v>
      </c>
      <c r="K13" s="248"/>
      <c r="L13" s="216"/>
      <c r="M13" s="189"/>
      <c r="N13" s="192"/>
      <c r="O13" s="189"/>
    </row>
    <row r="14" spans="1:15" ht="27.6" x14ac:dyDescent="0.3">
      <c r="A14" s="162">
        <v>5</v>
      </c>
      <c r="B14" s="163" t="s">
        <v>141</v>
      </c>
      <c r="C14" s="167" t="s">
        <v>297</v>
      </c>
      <c r="D14" s="167" t="s">
        <v>298</v>
      </c>
      <c r="E14" s="163"/>
      <c r="F14" s="163" t="s">
        <v>29</v>
      </c>
      <c r="G14" s="166" t="s">
        <v>21</v>
      </c>
      <c r="H14" s="164">
        <v>0</v>
      </c>
      <c r="I14" s="164">
        <v>2</v>
      </c>
      <c r="J14" s="164">
        <v>0</v>
      </c>
      <c r="K14" s="164">
        <v>9</v>
      </c>
      <c r="L14" s="165">
        <v>3</v>
      </c>
      <c r="M14" s="166" t="s">
        <v>22</v>
      </c>
      <c r="N14" s="166" t="s">
        <v>83</v>
      </c>
      <c r="O14" s="163"/>
    </row>
    <row r="15" spans="1:15" ht="27.6" x14ac:dyDescent="0.3">
      <c r="A15" s="162">
        <v>5</v>
      </c>
      <c r="B15" s="163" t="s">
        <v>142</v>
      </c>
      <c r="C15" s="163" t="s">
        <v>299</v>
      </c>
      <c r="D15" s="163" t="s">
        <v>300</v>
      </c>
      <c r="E15" s="163"/>
      <c r="F15" s="163" t="s">
        <v>30</v>
      </c>
      <c r="G15" s="166" t="s">
        <v>21</v>
      </c>
      <c r="H15" s="164">
        <v>0</v>
      </c>
      <c r="I15" s="164">
        <v>2</v>
      </c>
      <c r="J15" s="164">
        <v>0</v>
      </c>
      <c r="K15" s="164">
        <v>9</v>
      </c>
      <c r="L15" s="165">
        <v>3</v>
      </c>
      <c r="M15" s="166" t="s">
        <v>22</v>
      </c>
      <c r="N15" s="166" t="s">
        <v>83</v>
      </c>
      <c r="O15" s="163"/>
    </row>
    <row r="16" spans="1:15" ht="41.4" x14ac:dyDescent="0.3">
      <c r="A16" s="205">
        <v>5</v>
      </c>
      <c r="B16" s="206" t="s">
        <v>143</v>
      </c>
      <c r="C16" s="207" t="s">
        <v>301</v>
      </c>
      <c r="D16" s="168" t="s">
        <v>302</v>
      </c>
      <c r="E16" s="168"/>
      <c r="F16" s="168" t="s">
        <v>28</v>
      </c>
      <c r="G16" s="208" t="s">
        <v>21</v>
      </c>
      <c r="H16" s="169">
        <v>1</v>
      </c>
      <c r="I16" s="169">
        <v>2</v>
      </c>
      <c r="J16" s="169">
        <v>5</v>
      </c>
      <c r="K16" s="169">
        <v>9</v>
      </c>
      <c r="L16" s="170">
        <v>4</v>
      </c>
      <c r="M16" s="171" t="s">
        <v>22</v>
      </c>
      <c r="N16" s="209" t="s">
        <v>83</v>
      </c>
      <c r="O16" s="206" t="s">
        <v>303</v>
      </c>
    </row>
    <row r="17" spans="1:15" ht="27.6" x14ac:dyDescent="0.3">
      <c r="A17" s="162">
        <v>5</v>
      </c>
      <c r="B17" s="163" t="s">
        <v>144</v>
      </c>
      <c r="C17" s="163" t="s">
        <v>304</v>
      </c>
      <c r="D17" s="163" t="s">
        <v>305</v>
      </c>
      <c r="E17" s="163"/>
      <c r="F17" s="163" t="s">
        <v>248</v>
      </c>
      <c r="G17" s="166" t="s">
        <v>21</v>
      </c>
      <c r="H17" s="164">
        <v>0</v>
      </c>
      <c r="I17" s="164">
        <v>2</v>
      </c>
      <c r="J17" s="164">
        <v>0</v>
      </c>
      <c r="K17" s="164">
        <v>9</v>
      </c>
      <c r="L17" s="165">
        <v>3</v>
      </c>
      <c r="M17" s="166" t="s">
        <v>22</v>
      </c>
      <c r="N17" s="166" t="s">
        <v>83</v>
      </c>
      <c r="O17" s="163"/>
    </row>
    <row r="18" spans="1:15" x14ac:dyDescent="0.3">
      <c r="A18" s="201"/>
      <c r="B18" s="202"/>
      <c r="C18" s="202"/>
      <c r="D18" s="202"/>
      <c r="E18" s="202"/>
      <c r="F18" s="202"/>
      <c r="G18" s="202"/>
      <c r="H18" s="203">
        <v>1</v>
      </c>
      <c r="I18" s="203">
        <v>8</v>
      </c>
      <c r="J18" s="203">
        <v>5</v>
      </c>
      <c r="K18" s="203">
        <v>36</v>
      </c>
      <c r="L18" s="203">
        <v>13</v>
      </c>
      <c r="M18" s="202"/>
      <c r="N18" s="202"/>
      <c r="O18" s="202"/>
    </row>
    <row r="19" spans="1:15" ht="27.6" x14ac:dyDescent="0.3">
      <c r="A19" s="190"/>
      <c r="B19" s="189"/>
      <c r="C19" s="189"/>
      <c r="D19" s="189"/>
      <c r="E19" s="189"/>
      <c r="F19" s="189"/>
      <c r="G19" s="191" t="s">
        <v>25</v>
      </c>
      <c r="H19" s="245">
        <v>126</v>
      </c>
      <c r="I19" s="242"/>
      <c r="J19" s="245">
        <v>41</v>
      </c>
      <c r="K19" s="242"/>
      <c r="L19" s="204"/>
      <c r="M19" s="192"/>
      <c r="N19" s="192"/>
      <c r="O19" s="189"/>
    </row>
    <row r="20" spans="1:15" x14ac:dyDescent="0.3">
      <c r="A20" s="179">
        <v>6</v>
      </c>
      <c r="B20" s="180" t="s">
        <v>183</v>
      </c>
      <c r="C20" s="180" t="s">
        <v>306</v>
      </c>
      <c r="D20" s="180" t="s">
        <v>307</v>
      </c>
      <c r="E20" s="180"/>
      <c r="F20" s="180" t="s">
        <v>29</v>
      </c>
      <c r="G20" s="183" t="s">
        <v>21</v>
      </c>
      <c r="H20" s="181">
        <v>1</v>
      </c>
      <c r="I20" s="181">
        <v>1</v>
      </c>
      <c r="J20" s="181">
        <v>5</v>
      </c>
      <c r="K20" s="181">
        <v>5</v>
      </c>
      <c r="L20" s="182">
        <v>3</v>
      </c>
      <c r="M20" s="183" t="s">
        <v>24</v>
      </c>
      <c r="N20" s="183" t="s">
        <v>83</v>
      </c>
      <c r="O20" s="180"/>
    </row>
    <row r="21" spans="1:15" ht="27.6" x14ac:dyDescent="0.3">
      <c r="A21" s="179">
        <v>6</v>
      </c>
      <c r="B21" s="180" t="s">
        <v>184</v>
      </c>
      <c r="C21" s="180" t="s">
        <v>308</v>
      </c>
      <c r="D21" s="180" t="s">
        <v>309</v>
      </c>
      <c r="E21" s="180"/>
      <c r="F21" s="180" t="s">
        <v>249</v>
      </c>
      <c r="G21" s="183" t="s">
        <v>21</v>
      </c>
      <c r="H21" s="181">
        <v>0</v>
      </c>
      <c r="I21" s="181">
        <v>2</v>
      </c>
      <c r="J21" s="181">
        <v>0</v>
      </c>
      <c r="K21" s="181">
        <v>9</v>
      </c>
      <c r="L21" s="182">
        <v>3</v>
      </c>
      <c r="M21" s="183" t="s">
        <v>22</v>
      </c>
      <c r="N21" s="183" t="s">
        <v>83</v>
      </c>
      <c r="O21" s="180"/>
    </row>
    <row r="22" spans="1:15" ht="27.6" x14ac:dyDescent="0.3">
      <c r="A22" s="179">
        <v>6</v>
      </c>
      <c r="B22" s="180" t="s">
        <v>151</v>
      </c>
      <c r="C22" s="180" t="s">
        <v>310</v>
      </c>
      <c r="D22" s="180" t="s">
        <v>311</v>
      </c>
      <c r="E22" s="180"/>
      <c r="F22" s="180" t="s">
        <v>29</v>
      </c>
      <c r="G22" s="183" t="s">
        <v>21</v>
      </c>
      <c r="H22" s="181">
        <v>0</v>
      </c>
      <c r="I22" s="181">
        <v>2</v>
      </c>
      <c r="J22" s="181">
        <v>0</v>
      </c>
      <c r="K22" s="181">
        <v>9</v>
      </c>
      <c r="L22" s="182">
        <v>3</v>
      </c>
      <c r="M22" s="183" t="s">
        <v>22</v>
      </c>
      <c r="N22" s="183" t="s">
        <v>83</v>
      </c>
      <c r="O22" s="180"/>
    </row>
    <row r="23" spans="1:15" ht="27.6" x14ac:dyDescent="0.3">
      <c r="A23" s="184">
        <v>6</v>
      </c>
      <c r="B23" s="185" t="s">
        <v>152</v>
      </c>
      <c r="C23" s="185" t="s">
        <v>312</v>
      </c>
      <c r="D23" s="185" t="s">
        <v>313</v>
      </c>
      <c r="E23" s="185"/>
      <c r="F23" s="185" t="s">
        <v>42</v>
      </c>
      <c r="G23" s="210" t="s">
        <v>21</v>
      </c>
      <c r="H23" s="186">
        <v>1</v>
      </c>
      <c r="I23" s="186">
        <v>1</v>
      </c>
      <c r="J23" s="186">
        <v>5</v>
      </c>
      <c r="K23" s="186">
        <v>5</v>
      </c>
      <c r="L23" s="187">
        <v>3</v>
      </c>
      <c r="M23" s="188" t="s">
        <v>22</v>
      </c>
      <c r="N23" s="188" t="s">
        <v>83</v>
      </c>
      <c r="O23" s="185"/>
    </row>
    <row r="24" spans="1:15" x14ac:dyDescent="0.3">
      <c r="A24" s="201"/>
      <c r="B24" s="202"/>
      <c r="C24" s="202"/>
      <c r="D24" s="202"/>
      <c r="E24" s="202"/>
      <c r="F24" s="202"/>
      <c r="G24" s="202"/>
      <c r="H24" s="203">
        <v>2</v>
      </c>
      <c r="I24" s="203">
        <v>6</v>
      </c>
      <c r="J24" s="203">
        <v>10</v>
      </c>
      <c r="K24" s="203">
        <v>28</v>
      </c>
      <c r="L24" s="203">
        <v>12</v>
      </c>
      <c r="M24" s="202"/>
      <c r="N24" s="202"/>
      <c r="O24" s="202"/>
    </row>
    <row r="25" spans="1:15" ht="27.6" x14ac:dyDescent="0.3">
      <c r="A25" s="211"/>
      <c r="B25" s="212"/>
      <c r="C25" s="212"/>
      <c r="D25" s="212"/>
      <c r="E25" s="212"/>
      <c r="F25" s="212"/>
      <c r="G25" s="213" t="s">
        <v>25</v>
      </c>
      <c r="H25" s="243">
        <v>112</v>
      </c>
      <c r="I25" s="244"/>
      <c r="J25" s="243">
        <v>38</v>
      </c>
      <c r="K25" s="244"/>
      <c r="L25" s="214"/>
      <c r="M25" s="215"/>
      <c r="N25" s="215"/>
      <c r="O25" s="212"/>
    </row>
  </sheetData>
  <mergeCells count="8">
    <mergeCell ref="H25:I25"/>
    <mergeCell ref="J25:K25"/>
    <mergeCell ref="H7:I7"/>
    <mergeCell ref="J7:K7"/>
    <mergeCell ref="H19:I19"/>
    <mergeCell ref="J19:K19"/>
    <mergeCell ref="H13:I13"/>
    <mergeCell ref="J13:K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8" zoomScale="90" zoomScaleNormal="90" workbookViewId="0">
      <selection activeCell="C24" sqref="C24"/>
    </sheetView>
  </sheetViews>
  <sheetFormatPr defaultRowHeight="14.4" x14ac:dyDescent="0.3"/>
  <cols>
    <col min="1" max="1" width="6" customWidth="1"/>
    <col min="2" max="2" width="11.33203125" customWidth="1"/>
    <col min="3" max="3" width="32.5546875" customWidth="1"/>
    <col min="4" max="4" width="28.88671875" customWidth="1"/>
    <col min="6" max="6" width="14.77734375" customWidth="1"/>
  </cols>
  <sheetData>
    <row r="1" spans="1:15" ht="21" x14ac:dyDescent="0.3">
      <c r="A1" s="153" t="s">
        <v>45</v>
      </c>
      <c r="B1" s="153"/>
      <c r="C1" s="153"/>
      <c r="D1" s="102"/>
      <c r="E1" s="102"/>
      <c r="F1" s="102"/>
      <c r="G1" s="104"/>
      <c r="H1" s="143"/>
      <c r="I1" s="105"/>
      <c r="J1" s="143"/>
      <c r="K1" s="105"/>
      <c r="L1" s="144"/>
      <c r="M1" s="106"/>
      <c r="N1" s="106"/>
      <c r="O1" s="102"/>
    </row>
    <row r="2" spans="1:15" ht="27.6" x14ac:dyDescent="0.3">
      <c r="A2" s="60">
        <v>3</v>
      </c>
      <c r="B2" s="61" t="s">
        <v>126</v>
      </c>
      <c r="C2" s="61" t="s">
        <v>46</v>
      </c>
      <c r="D2" s="61" t="s">
        <v>47</v>
      </c>
      <c r="E2" s="61"/>
      <c r="F2" s="61" t="s">
        <v>249</v>
      </c>
      <c r="G2" s="64" t="s">
        <v>21</v>
      </c>
      <c r="H2" s="62">
        <v>2</v>
      </c>
      <c r="I2" s="62">
        <v>0</v>
      </c>
      <c r="J2" s="62">
        <v>9</v>
      </c>
      <c r="K2" s="62">
        <v>0</v>
      </c>
      <c r="L2" s="63">
        <v>4</v>
      </c>
      <c r="M2" s="64" t="s">
        <v>24</v>
      </c>
      <c r="N2" s="64" t="s">
        <v>83</v>
      </c>
      <c r="O2" s="61"/>
    </row>
    <row r="3" spans="1:15" ht="27.6" x14ac:dyDescent="0.3">
      <c r="A3" s="60">
        <v>3</v>
      </c>
      <c r="B3" s="61" t="s">
        <v>127</v>
      </c>
      <c r="C3" s="61" t="s">
        <v>122</v>
      </c>
      <c r="D3" s="61" t="s">
        <v>123</v>
      </c>
      <c r="E3" s="61"/>
      <c r="F3" s="219" t="s">
        <v>248</v>
      </c>
      <c r="G3" s="64" t="s">
        <v>21</v>
      </c>
      <c r="H3" s="62">
        <v>0</v>
      </c>
      <c r="I3" s="62">
        <v>2</v>
      </c>
      <c r="J3" s="62">
        <v>0</v>
      </c>
      <c r="K3" s="62">
        <v>9</v>
      </c>
      <c r="L3" s="63">
        <v>3</v>
      </c>
      <c r="M3" s="64" t="s">
        <v>22</v>
      </c>
      <c r="N3" s="64" t="s">
        <v>83</v>
      </c>
      <c r="O3" s="61"/>
    </row>
    <row r="4" spans="1:15" ht="27.6" x14ac:dyDescent="0.3">
      <c r="A4" s="60">
        <v>3</v>
      </c>
      <c r="B4" s="61" t="s">
        <v>128</v>
      </c>
      <c r="C4" s="61" t="s">
        <v>124</v>
      </c>
      <c r="D4" s="61" t="s">
        <v>125</v>
      </c>
      <c r="E4" s="64"/>
      <c r="F4" s="61" t="s">
        <v>249</v>
      </c>
      <c r="G4" s="64" t="s">
        <v>21</v>
      </c>
      <c r="H4" s="62">
        <v>0</v>
      </c>
      <c r="I4" s="62">
        <v>2</v>
      </c>
      <c r="J4" s="62">
        <v>0</v>
      </c>
      <c r="K4" s="62">
        <v>9</v>
      </c>
      <c r="L4" s="63">
        <v>3</v>
      </c>
      <c r="M4" s="64" t="s">
        <v>22</v>
      </c>
      <c r="N4" s="64" t="s">
        <v>83</v>
      </c>
      <c r="O4" s="61"/>
    </row>
    <row r="5" spans="1:15" ht="27.6" x14ac:dyDescent="0.3">
      <c r="A5" s="60">
        <v>3</v>
      </c>
      <c r="B5" s="61" t="s">
        <v>129</v>
      </c>
      <c r="C5" s="61" t="s">
        <v>48</v>
      </c>
      <c r="D5" s="61" t="s">
        <v>51</v>
      </c>
      <c r="E5" s="61"/>
      <c r="F5" s="61" t="s">
        <v>20</v>
      </c>
      <c r="G5" s="64" t="s">
        <v>21</v>
      </c>
      <c r="H5" s="62">
        <v>2</v>
      </c>
      <c r="I5" s="62">
        <v>0</v>
      </c>
      <c r="J5" s="62">
        <v>9</v>
      </c>
      <c r="K5" s="62">
        <v>0</v>
      </c>
      <c r="L5" s="63">
        <v>3</v>
      </c>
      <c r="M5" s="64" t="s">
        <v>24</v>
      </c>
      <c r="N5" s="64" t="s">
        <v>83</v>
      </c>
      <c r="O5" s="61"/>
    </row>
    <row r="6" spans="1:15" x14ac:dyDescent="0.3">
      <c r="A6" s="140"/>
      <c r="B6" s="141"/>
      <c r="C6" s="141"/>
      <c r="D6" s="141"/>
      <c r="E6" s="141"/>
      <c r="F6" s="141"/>
      <c r="G6" s="141"/>
      <c r="H6" s="142">
        <f>SUM(H2:H5)</f>
        <v>4</v>
      </c>
      <c r="I6" s="142">
        <f>SUM(I2:I5)</f>
        <v>4</v>
      </c>
      <c r="J6" s="142">
        <f>SUM(J2:J5)</f>
        <v>18</v>
      </c>
      <c r="K6" s="142">
        <f>SUM(K2:K5)</f>
        <v>18</v>
      </c>
      <c r="L6" s="142">
        <f>SUM(L2:L5)</f>
        <v>13</v>
      </c>
      <c r="M6" s="141"/>
      <c r="N6" s="141"/>
      <c r="O6" s="102"/>
    </row>
    <row r="7" spans="1:15" ht="41.4" x14ac:dyDescent="0.3">
      <c r="A7" s="103"/>
      <c r="B7" s="102"/>
      <c r="C7" s="102"/>
      <c r="D7" s="102"/>
      <c r="E7" s="102"/>
      <c r="F7" s="102"/>
      <c r="G7" s="104" t="s">
        <v>25</v>
      </c>
      <c r="H7" s="245">
        <f>SUM(H6:I6)*14</f>
        <v>112</v>
      </c>
      <c r="I7" s="242"/>
      <c r="J7" s="241">
        <f>SUM(J2:K5)</f>
        <v>36</v>
      </c>
      <c r="K7" s="242"/>
      <c r="L7" s="144"/>
      <c r="M7" s="106"/>
      <c r="N7" s="106"/>
      <c r="O7" s="102"/>
    </row>
    <row r="8" spans="1:15" ht="27.6" x14ac:dyDescent="0.3">
      <c r="A8" s="87">
        <v>4</v>
      </c>
      <c r="B8" s="88" t="s">
        <v>179</v>
      </c>
      <c r="C8" s="88" t="s">
        <v>49</v>
      </c>
      <c r="D8" s="88" t="s">
        <v>52</v>
      </c>
      <c r="E8" s="88"/>
      <c r="F8" s="88" t="s">
        <v>28</v>
      </c>
      <c r="G8" s="91" t="s">
        <v>21</v>
      </c>
      <c r="H8" s="89">
        <v>2</v>
      </c>
      <c r="I8" s="89">
        <v>0</v>
      </c>
      <c r="J8" s="89">
        <v>9</v>
      </c>
      <c r="K8" s="89">
        <v>0</v>
      </c>
      <c r="L8" s="90">
        <v>3</v>
      </c>
      <c r="M8" s="91" t="s">
        <v>24</v>
      </c>
      <c r="N8" s="91" t="s">
        <v>83</v>
      </c>
      <c r="O8" s="88"/>
    </row>
    <row r="9" spans="1:15" ht="27.6" x14ac:dyDescent="0.3">
      <c r="A9" s="87">
        <v>4</v>
      </c>
      <c r="B9" s="88" t="s">
        <v>180</v>
      </c>
      <c r="C9" s="88" t="s">
        <v>50</v>
      </c>
      <c r="D9" s="88" t="s">
        <v>53</v>
      </c>
      <c r="E9" s="91"/>
      <c r="F9" s="88" t="s">
        <v>41</v>
      </c>
      <c r="G9" s="91" t="s">
        <v>21</v>
      </c>
      <c r="H9" s="89">
        <v>0</v>
      </c>
      <c r="I9" s="89">
        <v>2</v>
      </c>
      <c r="J9" s="89">
        <v>0</v>
      </c>
      <c r="K9" s="89">
        <v>9</v>
      </c>
      <c r="L9" s="90">
        <v>3</v>
      </c>
      <c r="M9" s="91" t="s">
        <v>22</v>
      </c>
      <c r="N9" s="91" t="s">
        <v>83</v>
      </c>
      <c r="O9" s="88"/>
    </row>
    <row r="10" spans="1:15" ht="27.6" x14ac:dyDescent="0.3">
      <c r="A10" s="87">
        <v>4</v>
      </c>
      <c r="B10" s="88" t="s">
        <v>181</v>
      </c>
      <c r="C10" s="88" t="s">
        <v>145</v>
      </c>
      <c r="D10" s="88" t="s">
        <v>147</v>
      </c>
      <c r="E10" s="91"/>
      <c r="F10" s="88" t="s">
        <v>248</v>
      </c>
      <c r="G10" s="91" t="s">
        <v>21</v>
      </c>
      <c r="H10" s="89">
        <v>0</v>
      </c>
      <c r="I10" s="89">
        <v>2</v>
      </c>
      <c r="J10" s="89">
        <v>0</v>
      </c>
      <c r="K10" s="89">
        <v>9</v>
      </c>
      <c r="L10" s="90">
        <v>3</v>
      </c>
      <c r="M10" s="91" t="s">
        <v>22</v>
      </c>
      <c r="N10" s="91" t="s">
        <v>83</v>
      </c>
      <c r="O10" s="88"/>
    </row>
    <row r="11" spans="1:15" ht="27.6" x14ac:dyDescent="0.3">
      <c r="A11" s="87">
        <v>4</v>
      </c>
      <c r="B11" s="88" t="s">
        <v>182</v>
      </c>
      <c r="C11" s="88" t="s">
        <v>146</v>
      </c>
      <c r="D11" s="88" t="s">
        <v>148</v>
      </c>
      <c r="E11" s="91"/>
      <c r="F11" s="88" t="s">
        <v>249</v>
      </c>
      <c r="G11" s="91" t="s">
        <v>21</v>
      </c>
      <c r="H11" s="89">
        <v>0</v>
      </c>
      <c r="I11" s="89">
        <v>2</v>
      </c>
      <c r="J11" s="89">
        <v>0</v>
      </c>
      <c r="K11" s="89">
        <v>9</v>
      </c>
      <c r="L11" s="90">
        <v>3</v>
      </c>
      <c r="M11" s="91" t="s">
        <v>22</v>
      </c>
      <c r="N11" s="91" t="s">
        <v>83</v>
      </c>
      <c r="O11" s="88"/>
    </row>
    <row r="12" spans="1:15" x14ac:dyDescent="0.3">
      <c r="A12" s="140"/>
      <c r="B12" s="141"/>
      <c r="C12" s="141"/>
      <c r="D12" s="141"/>
      <c r="E12" s="141"/>
      <c r="F12" s="141"/>
      <c r="G12" s="141"/>
      <c r="H12" s="142">
        <f>SUM(H8:H11)</f>
        <v>2</v>
      </c>
      <c r="I12" s="142">
        <f>SUM(I8:I11)</f>
        <v>6</v>
      </c>
      <c r="J12" s="142">
        <f>SUM(J8:J11)</f>
        <v>9</v>
      </c>
      <c r="K12" s="142">
        <f>SUM(K8:K11)</f>
        <v>27</v>
      </c>
      <c r="L12" s="142">
        <f>SUM(L8:L11)</f>
        <v>12</v>
      </c>
      <c r="M12" s="141"/>
      <c r="N12" s="106"/>
      <c r="O12" s="102"/>
    </row>
    <row r="13" spans="1:15" ht="41.4" x14ac:dyDescent="0.3">
      <c r="A13" s="103"/>
      <c r="B13" s="102"/>
      <c r="C13" s="102"/>
      <c r="D13" s="102"/>
      <c r="E13" s="102"/>
      <c r="F13" s="102"/>
      <c r="G13" s="104" t="s">
        <v>25</v>
      </c>
      <c r="H13" s="245">
        <f>SUM(H12:I12)*14</f>
        <v>112</v>
      </c>
      <c r="I13" s="242"/>
      <c r="J13" s="245">
        <f>SUM(J12:K12)</f>
        <v>36</v>
      </c>
      <c r="K13" s="242"/>
      <c r="L13" s="144"/>
      <c r="M13" s="106"/>
      <c r="N13" s="106"/>
      <c r="O13" s="102"/>
    </row>
    <row r="14" spans="1:15" ht="27.6" x14ac:dyDescent="0.3">
      <c r="A14" s="60">
        <v>5</v>
      </c>
      <c r="B14" s="61" t="s">
        <v>149</v>
      </c>
      <c r="C14" s="61" t="s">
        <v>54</v>
      </c>
      <c r="D14" s="61" t="s">
        <v>55</v>
      </c>
      <c r="E14" s="61"/>
      <c r="F14" s="61" t="s">
        <v>249</v>
      </c>
      <c r="G14" s="64" t="s">
        <v>21</v>
      </c>
      <c r="H14" s="62">
        <v>1</v>
      </c>
      <c r="I14" s="62">
        <v>1</v>
      </c>
      <c r="J14" s="62">
        <v>5</v>
      </c>
      <c r="K14" s="62">
        <v>5</v>
      </c>
      <c r="L14" s="63">
        <v>3</v>
      </c>
      <c r="M14" s="64" t="s">
        <v>22</v>
      </c>
      <c r="N14" s="64" t="s">
        <v>83</v>
      </c>
      <c r="O14" s="61"/>
    </row>
    <row r="15" spans="1:15" ht="27.6" x14ac:dyDescent="0.3">
      <c r="A15" s="60">
        <v>5</v>
      </c>
      <c r="B15" s="61" t="s">
        <v>150</v>
      </c>
      <c r="C15" s="61" t="s">
        <v>221</v>
      </c>
      <c r="D15" s="61" t="s">
        <v>191</v>
      </c>
      <c r="E15" s="61"/>
      <c r="F15" s="61" t="s">
        <v>249</v>
      </c>
      <c r="G15" s="64" t="s">
        <v>21</v>
      </c>
      <c r="H15" s="62">
        <v>0</v>
      </c>
      <c r="I15" s="62">
        <v>2</v>
      </c>
      <c r="J15" s="62">
        <v>0</v>
      </c>
      <c r="K15" s="62">
        <v>9</v>
      </c>
      <c r="L15" s="63">
        <v>3</v>
      </c>
      <c r="M15" s="64" t="s">
        <v>22</v>
      </c>
      <c r="N15" s="64" t="s">
        <v>83</v>
      </c>
      <c r="O15" s="61"/>
    </row>
    <row r="16" spans="1:15" ht="27.6" x14ac:dyDescent="0.3">
      <c r="A16" s="60">
        <v>5</v>
      </c>
      <c r="B16" s="61" t="s">
        <v>168</v>
      </c>
      <c r="C16" s="61" t="s">
        <v>56</v>
      </c>
      <c r="D16" s="61" t="s">
        <v>57</v>
      </c>
      <c r="E16" s="61"/>
      <c r="F16" s="61" t="s">
        <v>20</v>
      </c>
      <c r="G16" s="64" t="s">
        <v>21</v>
      </c>
      <c r="H16" s="62">
        <v>1</v>
      </c>
      <c r="I16" s="62">
        <v>1</v>
      </c>
      <c r="J16" s="62">
        <v>5</v>
      </c>
      <c r="K16" s="62">
        <v>5</v>
      </c>
      <c r="L16" s="63">
        <v>3</v>
      </c>
      <c r="M16" s="64" t="s">
        <v>24</v>
      </c>
      <c r="N16" s="64" t="s">
        <v>83</v>
      </c>
      <c r="O16" s="61"/>
    </row>
    <row r="17" spans="1:15" ht="41.4" x14ac:dyDescent="0.3">
      <c r="A17" s="60">
        <v>5</v>
      </c>
      <c r="B17" s="61" t="s">
        <v>169</v>
      </c>
      <c r="C17" s="61" t="s">
        <v>58</v>
      </c>
      <c r="D17" s="61" t="s">
        <v>59</v>
      </c>
      <c r="E17" s="61"/>
      <c r="F17" s="61" t="s">
        <v>41</v>
      </c>
      <c r="G17" s="64" t="s">
        <v>21</v>
      </c>
      <c r="H17" s="62">
        <v>0</v>
      </c>
      <c r="I17" s="62">
        <v>3</v>
      </c>
      <c r="J17" s="62">
        <v>0</v>
      </c>
      <c r="K17" s="62">
        <v>13</v>
      </c>
      <c r="L17" s="63">
        <v>4</v>
      </c>
      <c r="M17" s="64" t="s">
        <v>22</v>
      </c>
      <c r="N17" s="64" t="s">
        <v>83</v>
      </c>
      <c r="O17" s="61"/>
    </row>
    <row r="18" spans="1:15" x14ac:dyDescent="0.3">
      <c r="A18" s="140"/>
      <c r="B18" s="141"/>
      <c r="C18" s="141"/>
      <c r="D18" s="141"/>
      <c r="E18" s="141"/>
      <c r="F18" s="141"/>
      <c r="G18" s="141"/>
      <c r="H18" s="142">
        <f>SUM(H14:H17)</f>
        <v>2</v>
      </c>
      <c r="I18" s="142">
        <f>SUM(I14:I17)</f>
        <v>7</v>
      </c>
      <c r="J18" s="142">
        <f>SUM(J14:J17)</f>
        <v>10</v>
      </c>
      <c r="K18" s="142">
        <f>SUM(K14:K17)</f>
        <v>32</v>
      </c>
      <c r="L18" s="142">
        <f>SUM(L14:L17)</f>
        <v>13</v>
      </c>
      <c r="M18" s="141"/>
      <c r="N18" s="106"/>
      <c r="O18" s="102"/>
    </row>
    <row r="19" spans="1:15" ht="41.4" x14ac:dyDescent="0.3">
      <c r="A19" s="103"/>
      <c r="B19" s="102"/>
      <c r="C19" s="102"/>
      <c r="D19" s="102"/>
      <c r="E19" s="102"/>
      <c r="F19" s="102"/>
      <c r="G19" s="104" t="s">
        <v>25</v>
      </c>
      <c r="H19" s="245">
        <f>SUM(H18:I18)*14</f>
        <v>126</v>
      </c>
      <c r="I19" s="242"/>
      <c r="J19" s="245">
        <f>SUM(J18:K18)</f>
        <v>42</v>
      </c>
      <c r="K19" s="242"/>
      <c r="L19" s="144"/>
      <c r="M19" s="106"/>
      <c r="N19" s="106"/>
      <c r="O19" s="102"/>
    </row>
    <row r="20" spans="1:15" ht="27.6" x14ac:dyDescent="0.3">
      <c r="A20" s="87">
        <v>6</v>
      </c>
      <c r="B20" s="88" t="s">
        <v>153</v>
      </c>
      <c r="C20" s="88" t="s">
        <v>172</v>
      </c>
      <c r="D20" s="88" t="s">
        <v>173</v>
      </c>
      <c r="E20" s="88"/>
      <c r="F20" s="88" t="s">
        <v>20</v>
      </c>
      <c r="G20" s="91" t="s">
        <v>21</v>
      </c>
      <c r="H20" s="89">
        <v>0</v>
      </c>
      <c r="I20" s="89">
        <v>2</v>
      </c>
      <c r="J20" s="89">
        <v>0</v>
      </c>
      <c r="K20" s="89">
        <v>9</v>
      </c>
      <c r="L20" s="90">
        <v>3</v>
      </c>
      <c r="M20" s="91" t="s">
        <v>22</v>
      </c>
      <c r="N20" s="91" t="s">
        <v>83</v>
      </c>
      <c r="O20" s="145"/>
    </row>
    <row r="21" spans="1:15" x14ac:dyDescent="0.3">
      <c r="A21" s="87">
        <v>6</v>
      </c>
      <c r="B21" s="88" t="s">
        <v>154</v>
      </c>
      <c r="C21" s="88" t="s">
        <v>60</v>
      </c>
      <c r="D21" s="88" t="s">
        <v>61</v>
      </c>
      <c r="E21" s="88"/>
      <c r="F21" s="88" t="s">
        <v>41</v>
      </c>
      <c r="G21" s="91" t="s">
        <v>21</v>
      </c>
      <c r="H21" s="89">
        <v>0</v>
      </c>
      <c r="I21" s="89">
        <v>2</v>
      </c>
      <c r="J21" s="89">
        <v>0</v>
      </c>
      <c r="K21" s="89">
        <v>9</v>
      </c>
      <c r="L21" s="90">
        <v>3</v>
      </c>
      <c r="M21" s="91" t="s">
        <v>22</v>
      </c>
      <c r="N21" s="91" t="s">
        <v>83</v>
      </c>
      <c r="O21" s="145"/>
    </row>
    <row r="22" spans="1:15" ht="27.6" x14ac:dyDescent="0.3">
      <c r="A22" s="87">
        <v>6</v>
      </c>
      <c r="B22" s="88" t="s">
        <v>155</v>
      </c>
      <c r="C22" s="88" t="s">
        <v>220</v>
      </c>
      <c r="D22" s="88" t="s">
        <v>174</v>
      </c>
      <c r="E22" s="88"/>
      <c r="F22" s="88" t="s">
        <v>41</v>
      </c>
      <c r="G22" s="91" t="s">
        <v>21</v>
      </c>
      <c r="H22" s="89">
        <v>0</v>
      </c>
      <c r="I22" s="89">
        <v>2</v>
      </c>
      <c r="J22" s="89">
        <v>0</v>
      </c>
      <c r="K22" s="89">
        <v>9</v>
      </c>
      <c r="L22" s="90">
        <v>3</v>
      </c>
      <c r="M22" s="91" t="s">
        <v>22</v>
      </c>
      <c r="N22" s="91" t="s">
        <v>83</v>
      </c>
      <c r="O22" s="145"/>
    </row>
    <row r="23" spans="1:15" ht="27.6" x14ac:dyDescent="0.3">
      <c r="A23" s="87">
        <v>6</v>
      </c>
      <c r="B23" s="88" t="s">
        <v>156</v>
      </c>
      <c r="C23" s="88" t="s">
        <v>62</v>
      </c>
      <c r="D23" s="88" t="s">
        <v>63</v>
      </c>
      <c r="E23" s="88"/>
      <c r="F23" s="88" t="s">
        <v>42</v>
      </c>
      <c r="G23" s="91" t="s">
        <v>21</v>
      </c>
      <c r="H23" s="89">
        <v>1</v>
      </c>
      <c r="I23" s="89">
        <v>1</v>
      </c>
      <c r="J23" s="89">
        <v>5</v>
      </c>
      <c r="K23" s="89">
        <v>5</v>
      </c>
      <c r="L23" s="90">
        <v>3</v>
      </c>
      <c r="M23" s="91" t="s">
        <v>22</v>
      </c>
      <c r="N23" s="151" t="s">
        <v>83</v>
      </c>
      <c r="O23" s="145"/>
    </row>
    <row r="24" spans="1:15" x14ac:dyDescent="0.3">
      <c r="A24" s="140"/>
      <c r="B24" s="141"/>
      <c r="C24" s="141"/>
      <c r="D24" s="141"/>
      <c r="E24" s="141"/>
      <c r="F24" s="141"/>
      <c r="G24" s="141"/>
      <c r="H24" s="142">
        <f>SUM(H20:H23)</f>
        <v>1</v>
      </c>
      <c r="I24" s="142">
        <f>SUM(I20:I23)</f>
        <v>7</v>
      </c>
      <c r="J24" s="142">
        <f>SUM(J20:J23)</f>
        <v>5</v>
      </c>
      <c r="K24" s="142">
        <f>SUM(K20:K23)</f>
        <v>32</v>
      </c>
      <c r="L24" s="142">
        <f>SUM(L20:L23)</f>
        <v>12</v>
      </c>
      <c r="M24" s="141"/>
      <c r="N24" s="131"/>
      <c r="O24" s="130"/>
    </row>
    <row r="25" spans="1:15" ht="41.4" x14ac:dyDescent="0.3">
      <c r="A25" s="103"/>
      <c r="B25" s="102"/>
      <c r="C25" s="102"/>
      <c r="D25" s="102"/>
      <c r="E25" s="102"/>
      <c r="F25" s="102"/>
      <c r="G25" s="104" t="s">
        <v>25</v>
      </c>
      <c r="H25" s="245">
        <f>SUM(H24:I24)*14</f>
        <v>112</v>
      </c>
      <c r="I25" s="242"/>
      <c r="J25" s="245">
        <f>SUM(J24:K24)</f>
        <v>37</v>
      </c>
      <c r="K25" s="242"/>
      <c r="L25" s="144"/>
      <c r="M25" s="106"/>
      <c r="N25" s="131"/>
      <c r="O25" s="130"/>
    </row>
  </sheetData>
  <mergeCells count="8">
    <mergeCell ref="H25:I25"/>
    <mergeCell ref="J25:K25"/>
    <mergeCell ref="H7:I7"/>
    <mergeCell ref="J7:K7"/>
    <mergeCell ref="H19:I19"/>
    <mergeCell ref="J19:K19"/>
    <mergeCell ref="H13:I13"/>
    <mergeCell ref="J13:K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70" zoomScaleNormal="70" workbookViewId="0">
      <selection activeCell="H20" sqref="H20:N25"/>
    </sheetView>
  </sheetViews>
  <sheetFormatPr defaultRowHeight="14.4" x14ac:dyDescent="0.3"/>
  <cols>
    <col min="1" max="1" width="7.21875" customWidth="1"/>
    <col min="2" max="2" width="11" customWidth="1"/>
    <col min="3" max="3" width="38.33203125" customWidth="1"/>
    <col min="4" max="4" width="27.5546875" customWidth="1"/>
    <col min="6" max="6" width="26.21875" customWidth="1"/>
    <col min="15" max="15" width="10.44140625" customWidth="1"/>
  </cols>
  <sheetData>
    <row r="1" spans="1:15" ht="21" x14ac:dyDescent="0.3">
      <c r="A1" s="153" t="s">
        <v>276</v>
      </c>
      <c r="B1" s="153"/>
      <c r="C1" s="153"/>
      <c r="D1" s="130"/>
      <c r="E1" s="130"/>
      <c r="F1" s="130"/>
      <c r="G1" s="131"/>
      <c r="H1" s="132"/>
      <c r="I1" s="132"/>
      <c r="J1" s="132"/>
      <c r="K1" s="132"/>
      <c r="L1" s="133"/>
      <c r="M1" s="131"/>
      <c r="N1" s="131"/>
      <c r="O1" s="130"/>
    </row>
    <row r="2" spans="1:15" x14ac:dyDescent="0.3">
      <c r="A2" s="60">
        <v>3</v>
      </c>
      <c r="B2" s="61" t="s">
        <v>315</v>
      </c>
      <c r="C2" s="61" t="s">
        <v>250</v>
      </c>
      <c r="D2" s="61" t="s">
        <v>251</v>
      </c>
      <c r="E2" s="61"/>
      <c r="F2" s="61" t="s">
        <v>322</v>
      </c>
      <c r="G2" s="64" t="s">
        <v>21</v>
      </c>
      <c r="H2" s="62">
        <v>0</v>
      </c>
      <c r="I2" s="62">
        <v>2</v>
      </c>
      <c r="J2" s="62">
        <v>0</v>
      </c>
      <c r="K2" s="62">
        <v>9</v>
      </c>
      <c r="L2" s="63">
        <v>3</v>
      </c>
      <c r="M2" s="64" t="s">
        <v>22</v>
      </c>
      <c r="N2" s="64" t="s">
        <v>83</v>
      </c>
      <c r="O2" s="61"/>
    </row>
    <row r="3" spans="1:15" x14ac:dyDescent="0.3">
      <c r="A3" s="60">
        <v>3</v>
      </c>
      <c r="B3" s="61" t="s">
        <v>316</v>
      </c>
      <c r="C3" s="61" t="s">
        <v>253</v>
      </c>
      <c r="D3" s="61" t="s">
        <v>252</v>
      </c>
      <c r="E3" s="61"/>
      <c r="F3" s="61" t="s">
        <v>322</v>
      </c>
      <c r="G3" s="64" t="s">
        <v>21</v>
      </c>
      <c r="H3" s="62">
        <v>0</v>
      </c>
      <c r="I3" s="62">
        <v>2</v>
      </c>
      <c r="J3" s="62">
        <v>0</v>
      </c>
      <c r="K3" s="62">
        <v>9</v>
      </c>
      <c r="L3" s="63">
        <v>3</v>
      </c>
      <c r="M3" s="64" t="s">
        <v>22</v>
      </c>
      <c r="N3" s="64" t="s">
        <v>83</v>
      </c>
      <c r="O3" s="61"/>
    </row>
    <row r="4" spans="1:15" ht="27.6" x14ac:dyDescent="0.3">
      <c r="A4" s="60">
        <v>3</v>
      </c>
      <c r="B4" s="61" t="s">
        <v>317</v>
      </c>
      <c r="C4" s="61" t="s">
        <v>254</v>
      </c>
      <c r="D4" s="61" t="s">
        <v>275</v>
      </c>
      <c r="E4" s="61"/>
      <c r="F4" s="61" t="s">
        <v>28</v>
      </c>
      <c r="G4" s="64" t="s">
        <v>21</v>
      </c>
      <c r="H4" s="62">
        <v>0</v>
      </c>
      <c r="I4" s="62">
        <v>2</v>
      </c>
      <c r="J4" s="62">
        <v>0</v>
      </c>
      <c r="K4" s="62">
        <v>9</v>
      </c>
      <c r="L4" s="63">
        <v>4</v>
      </c>
      <c r="M4" s="64" t="s">
        <v>22</v>
      </c>
      <c r="N4" s="64" t="s">
        <v>83</v>
      </c>
      <c r="O4" s="61"/>
    </row>
    <row r="5" spans="1:15" x14ac:dyDescent="0.3">
      <c r="A5" s="60">
        <v>3</v>
      </c>
      <c r="B5" s="61" t="s">
        <v>318</v>
      </c>
      <c r="C5" s="134" t="s">
        <v>255</v>
      </c>
      <c r="D5" s="61" t="s">
        <v>256</v>
      </c>
      <c r="E5" s="61"/>
      <c r="F5" s="61" t="s">
        <v>20</v>
      </c>
      <c r="G5" s="64" t="s">
        <v>21</v>
      </c>
      <c r="H5" s="62">
        <v>0</v>
      </c>
      <c r="I5" s="62">
        <v>2</v>
      </c>
      <c r="J5" s="62">
        <v>0</v>
      </c>
      <c r="K5" s="62">
        <v>9</v>
      </c>
      <c r="L5" s="63">
        <v>3</v>
      </c>
      <c r="M5" s="64" t="s">
        <v>22</v>
      </c>
      <c r="N5" s="64" t="s">
        <v>83</v>
      </c>
      <c r="O5" s="61"/>
    </row>
    <row r="6" spans="1:15" x14ac:dyDescent="0.3">
      <c r="A6" s="73"/>
      <c r="B6" s="74"/>
      <c r="C6" s="74"/>
      <c r="D6" s="74"/>
      <c r="E6" s="74"/>
      <c r="F6" s="74"/>
      <c r="G6" s="75"/>
      <c r="H6" s="76">
        <f>SUM(H2:H5)</f>
        <v>0</v>
      </c>
      <c r="I6" s="76">
        <f>SUM(I2:I5)</f>
        <v>8</v>
      </c>
      <c r="J6" s="76">
        <f>SUM(J2:J5)</f>
        <v>0</v>
      </c>
      <c r="K6" s="76">
        <f>SUM(K2:K5)</f>
        <v>36</v>
      </c>
      <c r="L6" s="76">
        <f>SUM(L2:L5)</f>
        <v>13</v>
      </c>
      <c r="M6" s="75"/>
      <c r="N6" s="75"/>
      <c r="O6" s="74"/>
    </row>
    <row r="7" spans="1:15" ht="41.4" x14ac:dyDescent="0.3">
      <c r="A7" s="103"/>
      <c r="B7" s="102"/>
      <c r="C7" s="102"/>
      <c r="D7" s="102"/>
      <c r="E7" s="102"/>
      <c r="F7" s="102"/>
      <c r="G7" s="104" t="s">
        <v>25</v>
      </c>
      <c r="H7" s="241">
        <f>SUM(H6:I6)*14</f>
        <v>112</v>
      </c>
      <c r="I7" s="242"/>
      <c r="J7" s="241">
        <f>SUM(J6:K6)</f>
        <v>36</v>
      </c>
      <c r="K7" s="242"/>
      <c r="L7" s="102"/>
      <c r="M7" s="102"/>
      <c r="N7" s="106"/>
      <c r="O7" s="102"/>
    </row>
    <row r="8" spans="1:15" x14ac:dyDescent="0.3">
      <c r="A8" s="122">
        <v>4</v>
      </c>
      <c r="B8" s="79" t="s">
        <v>175</v>
      </c>
      <c r="C8" s="79" t="s">
        <v>257</v>
      </c>
      <c r="D8" s="79" t="s">
        <v>325</v>
      </c>
      <c r="E8" s="79"/>
      <c r="F8" s="79" t="s">
        <v>320</v>
      </c>
      <c r="G8" s="80" t="s">
        <v>21</v>
      </c>
      <c r="H8" s="123">
        <v>0</v>
      </c>
      <c r="I8" s="123">
        <v>2</v>
      </c>
      <c r="J8" s="123">
        <v>0</v>
      </c>
      <c r="K8" s="123">
        <v>9</v>
      </c>
      <c r="L8" s="124">
        <v>3</v>
      </c>
      <c r="M8" s="80" t="s">
        <v>22</v>
      </c>
      <c r="N8" s="80" t="s">
        <v>83</v>
      </c>
      <c r="O8" s="79"/>
    </row>
    <row r="9" spans="1:15" x14ac:dyDescent="0.3">
      <c r="A9" s="122">
        <v>4</v>
      </c>
      <c r="B9" s="79" t="s">
        <v>179</v>
      </c>
      <c r="C9" s="79" t="s">
        <v>49</v>
      </c>
      <c r="D9" s="79" t="s">
        <v>52</v>
      </c>
      <c r="E9" s="79"/>
      <c r="F9" s="79" t="s">
        <v>30</v>
      </c>
      <c r="G9" s="80" t="s">
        <v>21</v>
      </c>
      <c r="H9" s="123">
        <v>2</v>
      </c>
      <c r="I9" s="123">
        <v>0</v>
      </c>
      <c r="J9" s="123">
        <v>9</v>
      </c>
      <c r="K9" s="123">
        <v>0</v>
      </c>
      <c r="L9" s="124">
        <v>3</v>
      </c>
      <c r="M9" s="80" t="s">
        <v>24</v>
      </c>
      <c r="N9" s="80" t="s">
        <v>83</v>
      </c>
      <c r="O9" s="79"/>
    </row>
    <row r="10" spans="1:15" x14ac:dyDescent="0.3">
      <c r="A10" s="122">
        <v>4</v>
      </c>
      <c r="B10" s="79" t="s">
        <v>319</v>
      </c>
      <c r="C10" s="79" t="s">
        <v>259</v>
      </c>
      <c r="D10" s="79" t="s">
        <v>260</v>
      </c>
      <c r="E10" s="79"/>
      <c r="F10" s="79" t="s">
        <v>261</v>
      </c>
      <c r="G10" s="80" t="s">
        <v>21</v>
      </c>
      <c r="H10" s="123">
        <v>0</v>
      </c>
      <c r="I10" s="123">
        <v>2</v>
      </c>
      <c r="J10" s="123">
        <v>0</v>
      </c>
      <c r="K10" s="123">
        <v>9</v>
      </c>
      <c r="L10" s="124">
        <v>3</v>
      </c>
      <c r="M10" s="80" t="s">
        <v>22</v>
      </c>
      <c r="N10" s="80" t="s">
        <v>83</v>
      </c>
      <c r="O10" s="79"/>
    </row>
    <row r="11" spans="1:15" x14ac:dyDescent="0.3">
      <c r="A11" s="121">
        <v>4</v>
      </c>
      <c r="B11" s="220" t="s">
        <v>326</v>
      </c>
      <c r="C11" s="180" t="s">
        <v>271</v>
      </c>
      <c r="D11" s="180" t="s">
        <v>272</v>
      </c>
      <c r="E11" s="185"/>
      <c r="F11" s="180" t="s">
        <v>314</v>
      </c>
      <c r="G11" s="151" t="s">
        <v>21</v>
      </c>
      <c r="H11" s="186">
        <v>1</v>
      </c>
      <c r="I11" s="186">
        <v>1</v>
      </c>
      <c r="J11" s="186">
        <v>5</v>
      </c>
      <c r="K11" s="186">
        <v>5</v>
      </c>
      <c r="L11" s="187">
        <v>4</v>
      </c>
      <c r="M11" s="188" t="s">
        <v>22</v>
      </c>
      <c r="N11" s="119" t="s">
        <v>83</v>
      </c>
      <c r="O11" s="220"/>
    </row>
    <row r="12" spans="1:15" x14ac:dyDescent="0.3">
      <c r="A12" s="73"/>
      <c r="B12" s="74"/>
      <c r="C12" s="74"/>
      <c r="D12" s="74"/>
      <c r="E12" s="74"/>
      <c r="F12" s="74"/>
      <c r="G12" s="75"/>
      <c r="H12" s="76">
        <f>SUM(H8:H11)</f>
        <v>3</v>
      </c>
      <c r="I12" s="175">
        <f>SUM(I8:I11)</f>
        <v>5</v>
      </c>
      <c r="J12" s="175">
        <f>SUM(J8:J11)</f>
        <v>14</v>
      </c>
      <c r="K12" s="175">
        <f>SUM(K8:K11)</f>
        <v>23</v>
      </c>
      <c r="L12" s="175">
        <f>SUM(L8:L11)</f>
        <v>13</v>
      </c>
      <c r="M12" s="75"/>
      <c r="N12" s="75"/>
      <c r="O12" s="74"/>
    </row>
    <row r="13" spans="1:15" ht="41.4" x14ac:dyDescent="0.3">
      <c r="A13" s="103"/>
      <c r="B13" s="102"/>
      <c r="C13" s="102"/>
      <c r="D13" s="102"/>
      <c r="E13" s="102"/>
      <c r="F13" s="102"/>
      <c r="G13" s="77" t="s">
        <v>25</v>
      </c>
      <c r="H13" s="246">
        <f>SUM(H12:I12)*14</f>
        <v>112</v>
      </c>
      <c r="I13" s="247"/>
      <c r="J13" s="248">
        <f>SUM(J12:K12)</f>
        <v>37</v>
      </c>
      <c r="K13" s="248"/>
      <c r="L13" s="152"/>
      <c r="M13" s="102"/>
      <c r="N13" s="106"/>
      <c r="O13" s="102"/>
    </row>
    <row r="14" spans="1:15" x14ac:dyDescent="0.3">
      <c r="A14" s="221">
        <v>5</v>
      </c>
      <c r="B14" s="120" t="s">
        <v>129</v>
      </c>
      <c r="C14" s="120" t="s">
        <v>48</v>
      </c>
      <c r="D14" s="120" t="s">
        <v>262</v>
      </c>
      <c r="E14" s="120"/>
      <c r="F14" s="120" t="s">
        <v>20</v>
      </c>
      <c r="G14" s="222" t="s">
        <v>21</v>
      </c>
      <c r="H14" s="223">
        <v>2</v>
      </c>
      <c r="I14" s="223">
        <v>0</v>
      </c>
      <c r="J14" s="223">
        <v>9</v>
      </c>
      <c r="K14" s="223">
        <v>0</v>
      </c>
      <c r="L14" s="224">
        <v>3</v>
      </c>
      <c r="M14" s="222" t="s">
        <v>24</v>
      </c>
      <c r="N14" s="222" t="s">
        <v>83</v>
      </c>
      <c r="O14" s="61"/>
    </row>
    <row r="15" spans="1:15" x14ac:dyDescent="0.3">
      <c r="A15" s="162">
        <v>5</v>
      </c>
      <c r="B15" s="163" t="s">
        <v>149</v>
      </c>
      <c r="C15" s="167" t="s">
        <v>54</v>
      </c>
      <c r="D15" s="167" t="s">
        <v>55</v>
      </c>
      <c r="E15" s="163"/>
      <c r="F15" s="167" t="s">
        <v>321</v>
      </c>
      <c r="G15" s="166" t="s">
        <v>21</v>
      </c>
      <c r="H15" s="164">
        <v>1</v>
      </c>
      <c r="I15" s="164">
        <v>1</v>
      </c>
      <c r="J15" s="164">
        <v>5</v>
      </c>
      <c r="K15" s="164">
        <v>5</v>
      </c>
      <c r="L15" s="165">
        <v>3</v>
      </c>
      <c r="M15" s="166" t="s">
        <v>22</v>
      </c>
      <c r="N15" s="166" t="s">
        <v>83</v>
      </c>
      <c r="O15" s="163"/>
    </row>
    <row r="16" spans="1:15" ht="27.6" x14ac:dyDescent="0.3">
      <c r="A16" s="60">
        <v>5</v>
      </c>
      <c r="B16" s="61" t="s">
        <v>323</v>
      </c>
      <c r="C16" s="61" t="s">
        <v>268</v>
      </c>
      <c r="D16" s="61" t="s">
        <v>269</v>
      </c>
      <c r="E16" s="61"/>
      <c r="F16" s="61" t="s">
        <v>314</v>
      </c>
      <c r="G16" s="64" t="s">
        <v>21</v>
      </c>
      <c r="H16" s="62">
        <v>1</v>
      </c>
      <c r="I16" s="62">
        <v>1</v>
      </c>
      <c r="J16" s="62">
        <v>5</v>
      </c>
      <c r="K16" s="62">
        <v>5</v>
      </c>
      <c r="L16" s="63">
        <v>3</v>
      </c>
      <c r="M16" s="64" t="s">
        <v>22</v>
      </c>
      <c r="N16" s="64" t="s">
        <v>83</v>
      </c>
      <c r="O16" s="163"/>
    </row>
    <row r="17" spans="1:15" ht="27.6" x14ac:dyDescent="0.3">
      <c r="A17" s="60">
        <v>5</v>
      </c>
      <c r="B17" s="61" t="s">
        <v>324</v>
      </c>
      <c r="C17" s="61" t="s">
        <v>270</v>
      </c>
      <c r="D17" s="61" t="s">
        <v>278</v>
      </c>
      <c r="E17" s="61"/>
      <c r="F17" s="61" t="s">
        <v>258</v>
      </c>
      <c r="G17" s="64" t="s">
        <v>21</v>
      </c>
      <c r="H17" s="62">
        <v>0</v>
      </c>
      <c r="I17" s="62">
        <v>2</v>
      </c>
      <c r="J17" s="62">
        <v>0</v>
      </c>
      <c r="K17" s="62">
        <v>9</v>
      </c>
      <c r="L17" s="63">
        <v>3</v>
      </c>
      <c r="M17" s="64" t="s">
        <v>22</v>
      </c>
      <c r="N17" s="64" t="s">
        <v>83</v>
      </c>
      <c r="O17" s="61"/>
    </row>
    <row r="18" spans="1:15" x14ac:dyDescent="0.3">
      <c r="A18" s="140"/>
      <c r="B18" s="141"/>
      <c r="C18" s="141"/>
      <c r="D18" s="141"/>
      <c r="E18" s="141"/>
      <c r="F18" s="141"/>
      <c r="G18" s="141"/>
      <c r="H18" s="142">
        <f>SUM(H14:H17)</f>
        <v>4</v>
      </c>
      <c r="I18" s="203">
        <f t="shared" ref="I18:L18" si="0">SUM(I14:I17)</f>
        <v>4</v>
      </c>
      <c r="J18" s="203">
        <f t="shared" si="0"/>
        <v>19</v>
      </c>
      <c r="K18" s="203">
        <f t="shared" si="0"/>
        <v>19</v>
      </c>
      <c r="L18" s="203">
        <f t="shared" si="0"/>
        <v>12</v>
      </c>
      <c r="M18" s="141"/>
      <c r="N18" s="141"/>
      <c r="O18" s="141"/>
    </row>
    <row r="19" spans="1:15" ht="41.4" x14ac:dyDescent="0.3">
      <c r="A19" s="103"/>
      <c r="B19" s="102"/>
      <c r="C19" s="102"/>
      <c r="D19" s="102"/>
      <c r="E19" s="102"/>
      <c r="F19" s="102"/>
      <c r="G19" s="104" t="s">
        <v>25</v>
      </c>
      <c r="H19" s="245">
        <f>SUM(H18:I18)*14</f>
        <v>112</v>
      </c>
      <c r="I19" s="242"/>
      <c r="J19" s="245">
        <f>SUM(J18:K18)</f>
        <v>38</v>
      </c>
      <c r="K19" s="242"/>
      <c r="L19" s="144"/>
      <c r="M19" s="106"/>
      <c r="N19" s="106"/>
      <c r="O19" s="102"/>
    </row>
    <row r="20" spans="1:15" ht="27.6" x14ac:dyDescent="0.3">
      <c r="A20" s="179">
        <v>6</v>
      </c>
      <c r="B20" s="180" t="s">
        <v>327</v>
      </c>
      <c r="C20" s="180" t="s">
        <v>266</v>
      </c>
      <c r="D20" s="180" t="s">
        <v>267</v>
      </c>
      <c r="E20" s="225"/>
      <c r="F20" s="180" t="s">
        <v>261</v>
      </c>
      <c r="G20" s="183" t="s">
        <v>21</v>
      </c>
      <c r="H20" s="181">
        <v>1</v>
      </c>
      <c r="I20" s="181">
        <v>1</v>
      </c>
      <c r="J20" s="181">
        <v>5</v>
      </c>
      <c r="K20" s="181">
        <v>5</v>
      </c>
      <c r="L20" s="182">
        <v>3</v>
      </c>
      <c r="M20" s="183" t="s">
        <v>24</v>
      </c>
      <c r="N20" s="183" t="s">
        <v>83</v>
      </c>
      <c r="O20" s="180"/>
    </row>
    <row r="21" spans="1:15" x14ac:dyDescent="0.3">
      <c r="A21" s="87">
        <v>6</v>
      </c>
      <c r="B21" s="88" t="s">
        <v>328</v>
      </c>
      <c r="C21" s="88" t="s">
        <v>263</v>
      </c>
      <c r="D21" s="88" t="s">
        <v>264</v>
      </c>
      <c r="E21" s="88"/>
      <c r="F21" s="88" t="s">
        <v>321</v>
      </c>
      <c r="G21" s="91" t="s">
        <v>21</v>
      </c>
      <c r="H21" s="89">
        <v>0</v>
      </c>
      <c r="I21" s="89">
        <v>2</v>
      </c>
      <c r="J21" s="89">
        <v>0</v>
      </c>
      <c r="K21" s="89">
        <v>9</v>
      </c>
      <c r="L21" s="90">
        <v>3</v>
      </c>
      <c r="M21" s="91" t="s">
        <v>22</v>
      </c>
      <c r="N21" s="91" t="s">
        <v>83</v>
      </c>
      <c r="O21" s="88"/>
    </row>
    <row r="22" spans="1:15" ht="27.6" x14ac:dyDescent="0.3">
      <c r="A22" s="87">
        <v>6</v>
      </c>
      <c r="B22" s="88" t="s">
        <v>329</v>
      </c>
      <c r="C22" s="226" t="s">
        <v>265</v>
      </c>
      <c r="D22" s="93" t="s">
        <v>277</v>
      </c>
      <c r="E22" s="88"/>
      <c r="F22" s="93" t="s">
        <v>258</v>
      </c>
      <c r="G22" s="91" t="s">
        <v>21</v>
      </c>
      <c r="H22" s="89">
        <v>0</v>
      </c>
      <c r="I22" s="89">
        <v>2</v>
      </c>
      <c r="J22" s="89">
        <v>0</v>
      </c>
      <c r="K22" s="89">
        <v>9</v>
      </c>
      <c r="L22" s="90">
        <v>3</v>
      </c>
      <c r="M22" s="91" t="s">
        <v>22</v>
      </c>
      <c r="N22" s="91" t="s">
        <v>83</v>
      </c>
      <c r="O22" s="88"/>
    </row>
    <row r="23" spans="1:15" x14ac:dyDescent="0.3">
      <c r="A23" s="92">
        <v>6</v>
      </c>
      <c r="B23" s="93" t="s">
        <v>330</v>
      </c>
      <c r="C23" s="160" t="s">
        <v>273</v>
      </c>
      <c r="D23" s="161" t="s">
        <v>274</v>
      </c>
      <c r="E23" s="88"/>
      <c r="F23" s="161" t="s">
        <v>28</v>
      </c>
      <c r="G23" s="151" t="s">
        <v>21</v>
      </c>
      <c r="H23" s="94">
        <v>0</v>
      </c>
      <c r="I23" s="94">
        <v>2</v>
      </c>
      <c r="J23" s="94">
        <v>0</v>
      </c>
      <c r="K23" s="94">
        <v>9</v>
      </c>
      <c r="L23" s="95">
        <v>3</v>
      </c>
      <c r="M23" s="96" t="s">
        <v>22</v>
      </c>
      <c r="N23" s="96" t="s">
        <v>83</v>
      </c>
      <c r="O23" s="93"/>
    </row>
    <row r="24" spans="1:15" x14ac:dyDescent="0.3">
      <c r="A24" s="140"/>
      <c r="B24" s="141"/>
      <c r="C24" s="141"/>
      <c r="D24" s="141"/>
      <c r="E24" s="141"/>
      <c r="F24" s="141"/>
      <c r="G24" s="141"/>
      <c r="H24" s="142">
        <f>SUM(H20:H23)</f>
        <v>1</v>
      </c>
      <c r="I24" s="203">
        <f t="shared" ref="I24:L24" si="1">SUM(I20:I23)</f>
        <v>7</v>
      </c>
      <c r="J24" s="203">
        <f t="shared" si="1"/>
        <v>5</v>
      </c>
      <c r="K24" s="203">
        <f t="shared" si="1"/>
        <v>32</v>
      </c>
      <c r="L24" s="203">
        <f t="shared" si="1"/>
        <v>12</v>
      </c>
      <c r="M24" s="141"/>
      <c r="N24" s="141"/>
      <c r="O24" s="141"/>
    </row>
    <row r="25" spans="1:15" ht="41.4" x14ac:dyDescent="0.3">
      <c r="A25" s="146"/>
      <c r="B25" s="147"/>
      <c r="C25" s="147"/>
      <c r="D25" s="147"/>
      <c r="E25" s="147"/>
      <c r="F25" s="147"/>
      <c r="G25" s="148" t="s">
        <v>25</v>
      </c>
      <c r="H25" s="243">
        <f>SUM(H24:I24)*14</f>
        <v>112</v>
      </c>
      <c r="I25" s="244"/>
      <c r="J25" s="243">
        <f>SUM(J24:K24)</f>
        <v>37</v>
      </c>
      <c r="K25" s="244"/>
      <c r="L25" s="149"/>
      <c r="M25" s="150"/>
      <c r="N25" s="150"/>
      <c r="O25" s="147"/>
    </row>
  </sheetData>
  <mergeCells count="8">
    <mergeCell ref="H25:I25"/>
    <mergeCell ref="J25:K25"/>
    <mergeCell ref="H7:I7"/>
    <mergeCell ref="J7:K7"/>
    <mergeCell ref="H19:I19"/>
    <mergeCell ref="J19:K19"/>
    <mergeCell ref="H13:I13"/>
    <mergeCell ref="J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anglisztika</vt:lpstr>
      <vt:lpstr>ang. spec.</vt:lpstr>
      <vt:lpstr>szakford. spec.</vt:lpstr>
      <vt:lpstr>üzleti spec.</vt:lpstr>
      <vt:lpstr>anglisztika!Nyomtatási_cím</vt:lpstr>
      <vt:lpstr>anglisztika!Nyomtatási_terület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revision/>
  <cp:lastPrinted>2022-07-13T06:21:47Z</cp:lastPrinted>
  <dcterms:created xsi:type="dcterms:W3CDTF">2016-09-01T14:49:18Z</dcterms:created>
  <dcterms:modified xsi:type="dcterms:W3CDTF">2024-06-13T11:07:46Z</dcterms:modified>
  <cp:contentStatus/>
</cp:coreProperties>
</file>